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defaultThemeVersion="124226"/>
  <mc:AlternateContent xmlns:mc="http://schemas.openxmlformats.org/markup-compatibility/2006">
    <mc:Choice Requires="x15">
      <x15ac:absPath xmlns:x15ac="http://schemas.microsoft.com/office/spreadsheetml/2010/11/ac" url="C:\Users\AYHAN\Google Drive\"/>
    </mc:Choice>
  </mc:AlternateContent>
  <bookViews>
    <workbookView xWindow="0" yWindow="0" windowWidth="14370" windowHeight="13530" activeTab="5"/>
  </bookViews>
  <sheets>
    <sheet name="şehir" sheetId="20" r:id="rId1"/>
    <sheet name="müfredat" sheetId="19" r:id="rId2"/>
    <sheet name="yıllık" sheetId="18" r:id="rId3"/>
    <sheet name="dönemlik" sheetId="14" r:id="rId4"/>
    <sheet name="BÖLÜM" sheetId="5" state="hidden" r:id="rId5"/>
    <sheet name="toplantı tutanağı" sheetId="1" r:id="rId6"/>
  </sheets>
  <definedNames>
    <definedName name="_xlnm._FilterDatabase" localSheetId="4" hidden="1">#REF!</definedName>
    <definedName name="_xlnm._FilterDatabase" localSheetId="1" hidden="1">müfredat!$B$1:$Q$93</definedName>
    <definedName name="_xlnm._FilterDatabase" localSheetId="0" hidden="1">şehir!$A$2:$B$7074</definedName>
    <definedName name="_xlnm._FilterDatabase" localSheetId="5" hidden="1">'toplantı tutanağı'!$A$11:$AC$45</definedName>
    <definedName name="AccessDatabase" hidden="1">"C:\Documents and Settings\AYHAN\Belgelerim\EMEKLİ KES\EMEKLİ SİCİL.mdb"</definedName>
    <definedName name="ders">müfredat!$H:$H</definedName>
    <definedName name="kod">müfredat!$G:$G</definedName>
    <definedName name="MÜFREDAT">müfredat!$B:$R</definedName>
    <definedName name="_xlnm.Print_Area" localSheetId="4">BÖLÜM!$B$1:$P$26</definedName>
    <definedName name="_xlnm.Print_Area" localSheetId="3">dönemlik!$A$1:$Q$81</definedName>
    <definedName name="_xlnm.Print_Area" localSheetId="1">müfredat!$B$1:$R$333,müfredat!$T$1:$Z$4</definedName>
    <definedName name="_xlnm.Print_Area" localSheetId="0">şehir!$C$1:$Q$1395</definedName>
    <definedName name="_xlnm.Print_Area" localSheetId="5">'toplantı tutanağı'!$A$4:$N$60,'toplantı tutanağı'!$P$4:$AC$60</definedName>
    <definedName name="_xlnm.Print_Area" localSheetId="2">yıllık!$A$1:$Q$69</definedName>
    <definedName name="_xlnm.Print_Titles" localSheetId="3">dönemlik!$1:$3</definedName>
    <definedName name="_xlnm.Print_Titles" localSheetId="2">yıllık!$1:$4</definedName>
  </definedNames>
  <calcPr calcId="162913"/>
</workbook>
</file>

<file path=xl/calcChain.xml><?xml version="1.0" encoding="utf-8"?>
<calcChain xmlns="http://schemas.openxmlformats.org/spreadsheetml/2006/main">
  <c r="C81" i="20" l="1"/>
  <c r="Q47" i="20"/>
  <c r="P47" i="20"/>
  <c r="O47" i="20"/>
  <c r="N47" i="20"/>
  <c r="I46" i="20"/>
  <c r="H46" i="20"/>
  <c r="G46" i="20"/>
  <c r="F46" i="20"/>
  <c r="Q36" i="20"/>
  <c r="P36" i="20"/>
  <c r="O36" i="20"/>
  <c r="N36" i="20"/>
  <c r="I36" i="20"/>
  <c r="H36" i="20"/>
  <c r="G36" i="20"/>
  <c r="F36" i="20"/>
  <c r="Q25" i="20"/>
  <c r="P25" i="20"/>
  <c r="O25" i="20"/>
  <c r="N25" i="20"/>
  <c r="I24" i="20"/>
  <c r="H24" i="20"/>
  <c r="G24" i="20"/>
  <c r="F24" i="20"/>
  <c r="Q14" i="20"/>
  <c r="P14" i="20"/>
  <c r="O14" i="20"/>
  <c r="N14" i="20"/>
  <c r="I14" i="20"/>
  <c r="H14" i="20"/>
  <c r="L1" i="20" s="1"/>
  <c r="G14" i="20"/>
  <c r="F14" i="20"/>
  <c r="M1" i="20"/>
  <c r="S13" i="1" l="1"/>
  <c r="T13" i="1"/>
  <c r="U13" i="1"/>
  <c r="V13" i="1"/>
  <c r="W13" i="1"/>
  <c r="S14" i="1"/>
  <c r="T14" i="1"/>
  <c r="U14" i="1"/>
  <c r="V14" i="1"/>
  <c r="W14" i="1"/>
  <c r="S15" i="1"/>
  <c r="T15" i="1"/>
  <c r="U15" i="1"/>
  <c r="V15" i="1"/>
  <c r="W15" i="1"/>
  <c r="S16" i="1"/>
  <c r="T16" i="1"/>
  <c r="U16" i="1"/>
  <c r="V16" i="1"/>
  <c r="W16" i="1"/>
  <c r="S17" i="1"/>
  <c r="T17" i="1"/>
  <c r="U17" i="1"/>
  <c r="V17" i="1"/>
  <c r="W17" i="1"/>
  <c r="S18" i="1"/>
  <c r="T18" i="1"/>
  <c r="U18" i="1"/>
  <c r="V18" i="1"/>
  <c r="W18" i="1"/>
  <c r="S19" i="1"/>
  <c r="T19" i="1"/>
  <c r="U19" i="1"/>
  <c r="V19" i="1"/>
  <c r="W19" i="1"/>
  <c r="S20" i="1"/>
  <c r="T20" i="1"/>
  <c r="U20" i="1"/>
  <c r="V20" i="1"/>
  <c r="W20" i="1"/>
  <c r="S21" i="1"/>
  <c r="T21" i="1"/>
  <c r="U21" i="1"/>
  <c r="V21" i="1"/>
  <c r="W21" i="1"/>
  <c r="S22" i="1"/>
  <c r="T22" i="1"/>
  <c r="U22" i="1"/>
  <c r="V22" i="1"/>
  <c r="W22" i="1"/>
  <c r="S23" i="1"/>
  <c r="T23" i="1"/>
  <c r="U23" i="1"/>
  <c r="V23" i="1"/>
  <c r="W23" i="1"/>
  <c r="S24" i="1"/>
  <c r="T24" i="1"/>
  <c r="U24" i="1"/>
  <c r="V24" i="1"/>
  <c r="W24" i="1"/>
  <c r="S25" i="1"/>
  <c r="T25" i="1"/>
  <c r="U25" i="1"/>
  <c r="V25" i="1"/>
  <c r="W25" i="1"/>
  <c r="S26" i="1"/>
  <c r="T26" i="1"/>
  <c r="U26" i="1"/>
  <c r="V26" i="1"/>
  <c r="W26" i="1"/>
  <c r="S27" i="1"/>
  <c r="T27" i="1"/>
  <c r="U27" i="1"/>
  <c r="V27" i="1"/>
  <c r="W27" i="1"/>
  <c r="S28" i="1"/>
  <c r="T28" i="1"/>
  <c r="U28" i="1"/>
  <c r="V28" i="1"/>
  <c r="W28" i="1"/>
  <c r="S29" i="1"/>
  <c r="T29" i="1"/>
  <c r="U29" i="1"/>
  <c r="V29" i="1"/>
  <c r="W29" i="1"/>
  <c r="S30" i="1"/>
  <c r="T30" i="1"/>
  <c r="U30" i="1"/>
  <c r="V30" i="1"/>
  <c r="W30" i="1"/>
  <c r="S31" i="1"/>
  <c r="T31" i="1"/>
  <c r="U31" i="1"/>
  <c r="V31" i="1"/>
  <c r="W31" i="1"/>
  <c r="S32" i="1"/>
  <c r="T32" i="1"/>
  <c r="U32" i="1"/>
  <c r="V32" i="1"/>
  <c r="W32" i="1"/>
  <c r="S33" i="1"/>
  <c r="T33" i="1"/>
  <c r="U33" i="1"/>
  <c r="V33" i="1"/>
  <c r="W33" i="1"/>
  <c r="S34" i="1"/>
  <c r="T34" i="1"/>
  <c r="U34" i="1"/>
  <c r="V34" i="1"/>
  <c r="W34" i="1"/>
  <c r="S35" i="1"/>
  <c r="T35" i="1"/>
  <c r="U35" i="1"/>
  <c r="V35" i="1"/>
  <c r="W35" i="1"/>
  <c r="S36" i="1"/>
  <c r="T36" i="1"/>
  <c r="U36" i="1"/>
  <c r="V36" i="1"/>
  <c r="W36" i="1"/>
  <c r="S37" i="1"/>
  <c r="T37" i="1"/>
  <c r="U37" i="1"/>
  <c r="V37" i="1"/>
  <c r="W37" i="1"/>
  <c r="S38" i="1"/>
  <c r="T38" i="1"/>
  <c r="U38" i="1"/>
  <c r="V38" i="1"/>
  <c r="W38" i="1"/>
  <c r="S39" i="1"/>
  <c r="T39" i="1"/>
  <c r="U39" i="1"/>
  <c r="V39" i="1"/>
  <c r="W39" i="1"/>
  <c r="S40" i="1"/>
  <c r="T40" i="1"/>
  <c r="U40" i="1"/>
  <c r="V40" i="1"/>
  <c r="W40" i="1"/>
  <c r="S41" i="1"/>
  <c r="T41" i="1"/>
  <c r="U41" i="1"/>
  <c r="V41" i="1"/>
  <c r="W41" i="1"/>
  <c r="S42" i="1"/>
  <c r="T42" i="1"/>
  <c r="U42" i="1"/>
  <c r="V42" i="1"/>
  <c r="W42" i="1"/>
  <c r="S43" i="1"/>
  <c r="T43" i="1"/>
  <c r="U43" i="1"/>
  <c r="V43" i="1"/>
  <c r="W43" i="1"/>
  <c r="W12" i="1"/>
  <c r="V12" i="1"/>
  <c r="U12" i="1"/>
  <c r="S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12" i="1"/>
  <c r="G12" i="1"/>
  <c r="F12" i="1"/>
  <c r="T12" i="1"/>
  <c r="H43" i="1"/>
  <c r="G43" i="1"/>
  <c r="F43" i="1"/>
  <c r="E43" i="1"/>
  <c r="H42" i="1"/>
  <c r="G42" i="1"/>
  <c r="F42" i="1"/>
  <c r="E42" i="1"/>
  <c r="H41" i="1"/>
  <c r="G41" i="1"/>
  <c r="F41" i="1"/>
  <c r="E41" i="1"/>
  <c r="H40" i="1"/>
  <c r="G40" i="1"/>
  <c r="F40" i="1"/>
  <c r="E40" i="1"/>
  <c r="H39" i="1"/>
  <c r="G39" i="1"/>
  <c r="F39" i="1"/>
  <c r="E39" i="1"/>
  <c r="H38" i="1"/>
  <c r="G38" i="1"/>
  <c r="F38" i="1"/>
  <c r="E38" i="1"/>
  <c r="H37" i="1"/>
  <c r="G37" i="1"/>
  <c r="F37" i="1"/>
  <c r="E37" i="1"/>
  <c r="H36" i="1"/>
  <c r="G36" i="1"/>
  <c r="F36" i="1"/>
  <c r="E36" i="1"/>
  <c r="H35" i="1"/>
  <c r="G35" i="1"/>
  <c r="F35" i="1"/>
  <c r="E35" i="1"/>
  <c r="H34" i="1"/>
  <c r="G34" i="1"/>
  <c r="F34" i="1"/>
  <c r="E34" i="1"/>
  <c r="H33" i="1"/>
  <c r="G33" i="1"/>
  <c r="F33" i="1"/>
  <c r="E33" i="1"/>
  <c r="H32" i="1"/>
  <c r="G32" i="1"/>
  <c r="F32" i="1"/>
  <c r="E32" i="1"/>
  <c r="H31" i="1"/>
  <c r="G31" i="1"/>
  <c r="F31" i="1"/>
  <c r="E31" i="1"/>
  <c r="H30" i="1"/>
  <c r="G30" i="1"/>
  <c r="F30" i="1"/>
  <c r="E30" i="1"/>
  <c r="H29" i="1"/>
  <c r="G29" i="1"/>
  <c r="F29" i="1"/>
  <c r="E29" i="1"/>
  <c r="H28" i="1"/>
  <c r="G28" i="1"/>
  <c r="F28" i="1"/>
  <c r="E28" i="1"/>
  <c r="H27" i="1"/>
  <c r="G27" i="1"/>
  <c r="F27" i="1"/>
  <c r="E27" i="1"/>
  <c r="H26" i="1"/>
  <c r="G26" i="1"/>
  <c r="F26" i="1"/>
  <c r="E26" i="1"/>
  <c r="H25" i="1"/>
  <c r="G25" i="1"/>
  <c r="F25" i="1"/>
  <c r="E25" i="1"/>
  <c r="H24" i="1"/>
  <c r="G24" i="1"/>
  <c r="F24" i="1"/>
  <c r="E24" i="1"/>
  <c r="H23" i="1"/>
  <c r="G23" i="1"/>
  <c r="F23" i="1"/>
  <c r="E23" i="1"/>
  <c r="H22" i="1"/>
  <c r="G22" i="1"/>
  <c r="F22" i="1"/>
  <c r="E22" i="1"/>
  <c r="H21" i="1"/>
  <c r="G21" i="1"/>
  <c r="F21" i="1"/>
  <c r="E21" i="1"/>
  <c r="H20" i="1"/>
  <c r="G20" i="1"/>
  <c r="F20" i="1"/>
  <c r="E20" i="1"/>
  <c r="H19" i="1"/>
  <c r="G19" i="1"/>
  <c r="F19" i="1"/>
  <c r="E19" i="1"/>
  <c r="H18" i="1"/>
  <c r="G18" i="1"/>
  <c r="F18" i="1"/>
  <c r="E18" i="1"/>
  <c r="H17" i="1"/>
  <c r="G17" i="1"/>
  <c r="F17" i="1"/>
  <c r="E17" i="1"/>
  <c r="H16" i="1"/>
  <c r="G16" i="1"/>
  <c r="F16" i="1"/>
  <c r="E16" i="1"/>
  <c r="H15" i="1"/>
  <c r="G15" i="1"/>
  <c r="F15" i="1"/>
  <c r="E15" i="1"/>
  <c r="H14" i="1"/>
  <c r="G14" i="1"/>
  <c r="F14" i="1"/>
  <c r="E14" i="1"/>
  <c r="H13" i="1"/>
  <c r="G13" i="1"/>
  <c r="F13" i="1"/>
  <c r="E13" i="1"/>
  <c r="E12" i="1"/>
  <c r="R333" i="19"/>
  <c r="L333" i="19"/>
  <c r="R332" i="19"/>
  <c r="L332" i="19"/>
  <c r="R331" i="19"/>
  <c r="L331" i="19"/>
  <c r="R330" i="19"/>
  <c r="L330" i="19"/>
  <c r="R329" i="19"/>
  <c r="L329" i="19"/>
  <c r="R328" i="19"/>
  <c r="L328" i="19"/>
  <c r="R327" i="19"/>
  <c r="L327" i="19"/>
  <c r="R326" i="19"/>
  <c r="L326" i="19"/>
  <c r="R325" i="19"/>
  <c r="L325" i="19"/>
  <c r="R324" i="19"/>
  <c r="L324" i="19"/>
  <c r="R323" i="19"/>
  <c r="L323" i="19"/>
  <c r="R322" i="19"/>
  <c r="L322" i="19"/>
  <c r="R321" i="19"/>
  <c r="L321" i="19"/>
  <c r="R320" i="19"/>
  <c r="L320" i="19"/>
  <c r="R319" i="19"/>
  <c r="L319" i="19"/>
  <c r="R318" i="19"/>
  <c r="L318" i="19"/>
  <c r="R317" i="19"/>
  <c r="L317" i="19"/>
  <c r="R316" i="19"/>
  <c r="L316" i="19"/>
  <c r="R315" i="19"/>
  <c r="L315" i="19"/>
  <c r="R314" i="19"/>
  <c r="L314" i="19"/>
  <c r="R313" i="19"/>
  <c r="L313" i="19"/>
  <c r="R312" i="19"/>
  <c r="L312" i="19"/>
  <c r="R311" i="19"/>
  <c r="L311" i="19"/>
  <c r="R310" i="19"/>
  <c r="L310" i="19"/>
  <c r="R309" i="19"/>
  <c r="L309" i="19"/>
  <c r="R308" i="19"/>
  <c r="L308" i="19"/>
  <c r="R307" i="19"/>
  <c r="L307" i="19"/>
  <c r="R306" i="19"/>
  <c r="L306" i="19"/>
  <c r="R305" i="19"/>
  <c r="L305" i="19"/>
  <c r="R304" i="19"/>
  <c r="L304" i="19"/>
  <c r="R303" i="19"/>
  <c r="L303" i="19"/>
  <c r="R302" i="19"/>
  <c r="L302" i="19"/>
  <c r="R301" i="19"/>
  <c r="L301" i="19"/>
  <c r="R300" i="19"/>
  <c r="L300" i="19"/>
  <c r="R299" i="19"/>
  <c r="L299" i="19"/>
  <c r="R298" i="19"/>
  <c r="L298" i="19"/>
  <c r="R297" i="19"/>
  <c r="L297" i="19"/>
  <c r="I297" i="19"/>
  <c r="R296" i="19"/>
  <c r="L296" i="19"/>
  <c r="R295" i="19"/>
  <c r="L295" i="19"/>
  <c r="R294" i="19"/>
  <c r="L294" i="19"/>
  <c r="R293" i="19"/>
  <c r="L293" i="19"/>
  <c r="R292" i="19"/>
  <c r="L292" i="19"/>
  <c r="R291" i="19"/>
  <c r="L291" i="19"/>
  <c r="R290" i="19"/>
  <c r="L290" i="19"/>
  <c r="R289" i="19"/>
  <c r="L289" i="19"/>
  <c r="R288" i="19"/>
  <c r="L288" i="19"/>
  <c r="R287" i="19"/>
  <c r="L287" i="19"/>
  <c r="R286" i="19"/>
  <c r="L286" i="19"/>
  <c r="R285" i="19"/>
  <c r="L285" i="19"/>
  <c r="R284" i="19"/>
  <c r="L284" i="19"/>
  <c r="T283" i="19"/>
  <c r="R283" i="19"/>
  <c r="L283" i="19"/>
  <c r="T282" i="19"/>
  <c r="R282" i="19"/>
  <c r="L282" i="19"/>
  <c r="T281" i="19"/>
  <c r="R281" i="19"/>
  <c r="L281" i="19"/>
  <c r="T280" i="19"/>
  <c r="R280" i="19"/>
  <c r="L280" i="19"/>
  <c r="T279" i="19"/>
  <c r="R279" i="19"/>
  <c r="L279" i="19"/>
  <c r="T278" i="19"/>
  <c r="R278" i="19"/>
  <c r="L278" i="19"/>
  <c r="T277" i="19"/>
  <c r="R277" i="19"/>
  <c r="L277" i="19"/>
  <c r="T276" i="19"/>
  <c r="R276" i="19"/>
  <c r="L276" i="19"/>
  <c r="T275" i="19"/>
  <c r="R275" i="19"/>
  <c r="L275" i="19"/>
  <c r="T274" i="19"/>
  <c r="R274" i="19"/>
  <c r="L274" i="19"/>
  <c r="T273" i="19"/>
  <c r="R273" i="19"/>
  <c r="L273" i="19"/>
  <c r="T272" i="19"/>
  <c r="R272" i="19"/>
  <c r="L272" i="19"/>
  <c r="T271" i="19"/>
  <c r="R271" i="19"/>
  <c r="L271" i="19"/>
  <c r="T270" i="19"/>
  <c r="R270" i="19"/>
  <c r="L270" i="19"/>
  <c r="T269" i="19"/>
  <c r="R269" i="19"/>
  <c r="L269" i="19"/>
  <c r="T268" i="19"/>
  <c r="R268" i="19"/>
  <c r="L268" i="19"/>
  <c r="T267" i="19"/>
  <c r="R267" i="19"/>
  <c r="L267" i="19"/>
  <c r="T266" i="19"/>
  <c r="R266" i="19"/>
  <c r="L266" i="19"/>
  <c r="T265" i="19"/>
  <c r="R265" i="19"/>
  <c r="L265" i="19"/>
  <c r="H12" i="1" s="1"/>
  <c r="T264" i="19"/>
  <c r="R264" i="19"/>
  <c r="L264" i="19"/>
  <c r="T263" i="19"/>
  <c r="R263" i="19"/>
  <c r="L263" i="19"/>
  <c r="T262" i="19"/>
  <c r="R262" i="19"/>
  <c r="L262" i="19"/>
  <c r="T261" i="19"/>
  <c r="L261" i="19"/>
  <c r="T260" i="19"/>
  <c r="L260" i="19"/>
  <c r="T259" i="19"/>
  <c r="L259" i="19"/>
  <c r="T258" i="19"/>
  <c r="L258" i="19"/>
  <c r="T257" i="19"/>
  <c r="L257" i="19"/>
  <c r="T256" i="19"/>
  <c r="L256" i="19"/>
  <c r="T255" i="19"/>
  <c r="L255" i="19"/>
  <c r="T254" i="19"/>
  <c r="L254" i="19"/>
  <c r="T253" i="19"/>
  <c r="L253" i="19"/>
  <c r="T252" i="19"/>
  <c r="L252" i="19"/>
  <c r="T251" i="19"/>
  <c r="L251" i="19"/>
  <c r="T250" i="19"/>
  <c r="L250" i="19"/>
  <c r="T249" i="19"/>
  <c r="L249" i="19"/>
  <c r="T248" i="19"/>
  <c r="L248" i="19"/>
  <c r="T247" i="19"/>
  <c r="L247" i="19"/>
  <c r="T246" i="19"/>
  <c r="L246" i="19"/>
  <c r="T245" i="19"/>
  <c r="L245" i="19"/>
  <c r="T244" i="19"/>
  <c r="L244" i="19"/>
  <c r="T243" i="19"/>
  <c r="L243" i="19"/>
  <c r="T242" i="19"/>
  <c r="L242" i="19"/>
  <c r="T241" i="19"/>
  <c r="L241" i="19"/>
  <c r="T240" i="19"/>
  <c r="L240" i="19"/>
  <c r="T239" i="19"/>
  <c r="L239" i="19"/>
  <c r="T238" i="19"/>
  <c r="L238" i="19"/>
  <c r="T237" i="19"/>
  <c r="L237" i="19"/>
  <c r="T236" i="19"/>
  <c r="L236" i="19"/>
  <c r="T235" i="19"/>
  <c r="L235" i="19"/>
  <c r="T234" i="19"/>
  <c r="L234" i="19"/>
  <c r="T233" i="19"/>
  <c r="L233" i="19"/>
  <c r="T232" i="19"/>
  <c r="L232" i="19"/>
  <c r="T231" i="19"/>
  <c r="L231" i="19"/>
  <c r="T230" i="19"/>
  <c r="L230" i="19"/>
  <c r="T229" i="19"/>
  <c r="L229" i="19"/>
  <c r="T228" i="19"/>
  <c r="L228" i="19"/>
  <c r="T227" i="19"/>
  <c r="L227" i="19"/>
  <c r="T226" i="19"/>
  <c r="L226" i="19"/>
  <c r="T225" i="19"/>
  <c r="L225" i="19"/>
  <c r="T224" i="19"/>
  <c r="L224" i="19"/>
  <c r="T223" i="19"/>
  <c r="L223" i="19"/>
  <c r="T222" i="19"/>
  <c r="L222" i="19"/>
  <c r="T221" i="19"/>
  <c r="L221" i="19"/>
  <c r="T220" i="19"/>
  <c r="L220" i="19"/>
  <c r="T219" i="19"/>
  <c r="L219" i="19"/>
  <c r="T218" i="19"/>
  <c r="L218" i="19"/>
  <c r="T217" i="19"/>
  <c r="L217" i="19"/>
  <c r="T216" i="19"/>
  <c r="L216" i="19"/>
  <c r="T215" i="19"/>
  <c r="L215" i="19"/>
  <c r="T214" i="19"/>
  <c r="L214" i="19"/>
  <c r="T213" i="19"/>
  <c r="L213" i="19"/>
  <c r="T212" i="19"/>
  <c r="L212" i="19"/>
  <c r="T211" i="19"/>
  <c r="L211" i="19"/>
  <c r="T210" i="19"/>
  <c r="L210" i="19"/>
  <c r="T209" i="19"/>
  <c r="L209" i="19"/>
  <c r="T208" i="19"/>
  <c r="L208" i="19"/>
  <c r="T207" i="19"/>
  <c r="L207" i="19"/>
  <c r="T206" i="19"/>
  <c r="L206" i="19"/>
  <c r="T205" i="19"/>
  <c r="L205" i="19"/>
  <c r="T204" i="19"/>
  <c r="L204" i="19"/>
  <c r="T203" i="19"/>
  <c r="L203" i="19"/>
  <c r="T202" i="19"/>
  <c r="L202" i="19"/>
  <c r="T201" i="19"/>
  <c r="L201" i="19"/>
  <c r="T200" i="19"/>
  <c r="L200" i="19"/>
  <c r="T199" i="19"/>
  <c r="L199" i="19"/>
  <c r="T198" i="19"/>
  <c r="L198" i="19"/>
  <c r="T197" i="19"/>
  <c r="L197" i="19"/>
  <c r="T196" i="19"/>
  <c r="L196" i="19"/>
  <c r="T195" i="19"/>
  <c r="L195" i="19"/>
  <c r="T194" i="19"/>
  <c r="L194" i="19"/>
  <c r="T193" i="19"/>
  <c r="L193" i="19"/>
  <c r="T192" i="19"/>
  <c r="L192" i="19"/>
  <c r="T191" i="19"/>
  <c r="L191" i="19"/>
  <c r="T190" i="19"/>
  <c r="L190" i="19"/>
  <c r="T189" i="19"/>
  <c r="L189" i="19"/>
  <c r="T188" i="19"/>
  <c r="L188" i="19"/>
  <c r="T187" i="19"/>
  <c r="L187" i="19"/>
  <c r="T186" i="19"/>
  <c r="L186" i="19"/>
  <c r="T185" i="19"/>
  <c r="L185" i="19"/>
  <c r="T184" i="19"/>
  <c r="L184" i="19"/>
  <c r="T183" i="19"/>
  <c r="L183" i="19"/>
  <c r="T182" i="19"/>
  <c r="L182" i="19"/>
  <c r="T181" i="19"/>
  <c r="L181" i="19"/>
  <c r="T180" i="19"/>
  <c r="L180" i="19"/>
  <c r="T179" i="19"/>
  <c r="L179" i="19"/>
  <c r="T178" i="19"/>
  <c r="L178" i="19"/>
  <c r="T177" i="19"/>
  <c r="L177" i="19"/>
  <c r="T176" i="19"/>
  <c r="L176" i="19"/>
  <c r="T175" i="19"/>
  <c r="L175" i="19"/>
  <c r="T174" i="19"/>
  <c r="L174" i="19"/>
  <c r="T173" i="19"/>
  <c r="L173" i="19"/>
  <c r="T172" i="19"/>
  <c r="L172" i="19"/>
  <c r="T171" i="19"/>
  <c r="L171" i="19"/>
  <c r="T170" i="19"/>
  <c r="L170" i="19"/>
  <c r="L169" i="19"/>
  <c r="L168" i="19"/>
  <c r="L167" i="19"/>
  <c r="L166" i="19"/>
  <c r="L165" i="19"/>
  <c r="L164" i="19"/>
  <c r="L163" i="19"/>
  <c r="L162" i="19"/>
  <c r="L161" i="19"/>
  <c r="L160" i="19"/>
  <c r="L159" i="19"/>
  <c r="L158" i="19"/>
  <c r="L157" i="19"/>
  <c r="L156" i="19"/>
  <c r="L155" i="19"/>
  <c r="L154" i="19"/>
  <c r="L153" i="19"/>
  <c r="L152" i="19"/>
  <c r="L151" i="19"/>
  <c r="L150" i="19"/>
  <c r="L149" i="19"/>
  <c r="L148" i="19"/>
  <c r="L147" i="19"/>
  <c r="L146" i="19"/>
  <c r="L145" i="19"/>
  <c r="L144" i="19"/>
  <c r="L143" i="19"/>
  <c r="L142" i="19"/>
  <c r="L141" i="19"/>
  <c r="L140" i="19"/>
  <c r="L139" i="19"/>
  <c r="L138" i="19"/>
  <c r="L137" i="19"/>
  <c r="L136" i="19"/>
  <c r="L135" i="19"/>
  <c r="L134" i="19"/>
  <c r="L133" i="19"/>
  <c r="L132" i="19"/>
  <c r="L131" i="19"/>
  <c r="L130" i="19"/>
  <c r="L129" i="19"/>
  <c r="L128" i="19"/>
  <c r="L127" i="19"/>
  <c r="L126" i="19"/>
  <c r="L125" i="19"/>
  <c r="L124" i="19"/>
  <c r="L123" i="19"/>
  <c r="L122" i="19"/>
  <c r="L121" i="19"/>
  <c r="L120" i="19"/>
  <c r="L119" i="19"/>
  <c r="L118" i="19"/>
  <c r="L117" i="19"/>
  <c r="L116" i="19"/>
  <c r="L115" i="19"/>
  <c r="L114" i="19"/>
  <c r="L113" i="19"/>
  <c r="L112" i="19"/>
  <c r="L111" i="19"/>
  <c r="L110" i="19"/>
  <c r="L109" i="19"/>
  <c r="L108" i="19"/>
  <c r="L107" i="19"/>
  <c r="L106" i="19"/>
  <c r="L105" i="19"/>
  <c r="L104" i="19"/>
  <c r="L103" i="19"/>
  <c r="L102" i="19"/>
  <c r="L101" i="19"/>
  <c r="L100" i="19"/>
  <c r="L99" i="19"/>
  <c r="L98" i="19"/>
  <c r="R97" i="19"/>
  <c r="L97" i="19"/>
  <c r="R96" i="19"/>
  <c r="L96" i="19"/>
  <c r="R95" i="19"/>
  <c r="L95" i="19"/>
  <c r="R94" i="19"/>
  <c r="L94" i="19"/>
  <c r="R93" i="19"/>
  <c r="L93" i="19"/>
  <c r="R92" i="19"/>
  <c r="L92" i="19"/>
  <c r="R91" i="19"/>
  <c r="L91" i="19"/>
  <c r="R90" i="19"/>
  <c r="L90" i="19"/>
  <c r="R89" i="19"/>
  <c r="L89" i="19"/>
  <c r="R88" i="19"/>
  <c r="L88" i="19"/>
  <c r="R87" i="19"/>
  <c r="L87" i="19"/>
  <c r="R86" i="19"/>
  <c r="L86" i="19"/>
  <c r="R85" i="19"/>
  <c r="L85" i="19"/>
  <c r="R84" i="19"/>
  <c r="L84" i="19"/>
  <c r="R83" i="19"/>
  <c r="L83" i="19"/>
  <c r="R81" i="19"/>
  <c r="L81" i="19"/>
  <c r="R80" i="19"/>
  <c r="L80" i="19"/>
  <c r="R79" i="19"/>
  <c r="L79" i="19"/>
  <c r="R78" i="19"/>
  <c r="L78" i="19"/>
  <c r="R77" i="19"/>
  <c r="L77" i="19"/>
  <c r="R76" i="19"/>
  <c r="L76" i="19"/>
  <c r="R75" i="19"/>
  <c r="L75" i="19"/>
  <c r="R74" i="19"/>
  <c r="L74" i="19"/>
  <c r="R73" i="19"/>
  <c r="L73" i="19"/>
  <c r="R72" i="19"/>
  <c r="L72" i="19"/>
  <c r="R71" i="19"/>
  <c r="L71" i="19"/>
  <c r="R70" i="19"/>
  <c r="L70" i="19"/>
  <c r="R69" i="19"/>
  <c r="L69" i="19"/>
  <c r="R68" i="19"/>
  <c r="L68" i="19"/>
  <c r="R67" i="19"/>
  <c r="L67" i="19"/>
  <c r="R66" i="19"/>
  <c r="L66" i="19"/>
  <c r="R65" i="19"/>
  <c r="L65" i="19"/>
  <c r="R64" i="19"/>
  <c r="L64" i="19"/>
  <c r="R63" i="19"/>
  <c r="L63" i="19"/>
  <c r="R62" i="19"/>
  <c r="L62" i="19"/>
  <c r="R61" i="19"/>
  <c r="L61" i="19"/>
  <c r="R60" i="19"/>
  <c r="L60" i="19"/>
  <c r="R59" i="19"/>
  <c r="L59" i="19"/>
  <c r="R58" i="19"/>
  <c r="L58" i="19"/>
  <c r="R57" i="19"/>
  <c r="L57" i="19"/>
  <c r="R56" i="19"/>
  <c r="L56" i="19"/>
  <c r="R55" i="19"/>
  <c r="L55" i="19"/>
  <c r="R54" i="19"/>
  <c r="L54" i="19"/>
  <c r="R53" i="19"/>
  <c r="L53" i="19"/>
  <c r="R52" i="19"/>
  <c r="L52" i="19"/>
  <c r="R51" i="19"/>
  <c r="L51" i="19"/>
  <c r="R50" i="19"/>
  <c r="L50" i="19"/>
  <c r="R49" i="19"/>
  <c r="L49" i="19"/>
  <c r="R48" i="19"/>
  <c r="L48" i="19"/>
  <c r="R47" i="19"/>
  <c r="L47" i="19"/>
  <c r="R46" i="19"/>
  <c r="L46" i="19"/>
  <c r="R45" i="19"/>
  <c r="L45" i="19"/>
  <c r="R44" i="19"/>
  <c r="L44" i="19"/>
  <c r="R43" i="19"/>
  <c r="L43" i="19"/>
  <c r="R42" i="19"/>
  <c r="L42" i="19"/>
  <c r="R41" i="19"/>
  <c r="L41" i="19"/>
  <c r="R40" i="19"/>
  <c r="L40" i="19"/>
  <c r="R39" i="19"/>
  <c r="L39" i="19"/>
  <c r="R38" i="19"/>
  <c r="L38" i="19"/>
  <c r="R37" i="19"/>
  <c r="L37" i="19"/>
  <c r="R36" i="19"/>
  <c r="L36" i="19"/>
  <c r="R35" i="19"/>
  <c r="L35" i="19"/>
  <c r="R34" i="19"/>
  <c r="L34" i="19"/>
  <c r="R33" i="19"/>
  <c r="L33" i="19"/>
  <c r="R32" i="19"/>
  <c r="L32" i="19"/>
  <c r="R31" i="19"/>
  <c r="L31" i="19"/>
  <c r="R30" i="19"/>
  <c r="L30" i="19"/>
  <c r="R29" i="19"/>
  <c r="L29" i="19"/>
  <c r="R28" i="19"/>
  <c r="L28" i="19"/>
  <c r="R27" i="19"/>
  <c r="L27" i="19"/>
  <c r="R26" i="19"/>
  <c r="L26" i="19"/>
  <c r="R25" i="19"/>
  <c r="L25" i="19"/>
  <c r="R24" i="19"/>
  <c r="L24" i="19"/>
  <c r="R23" i="19"/>
  <c r="L23" i="19"/>
  <c r="R22" i="19"/>
  <c r="L22" i="19"/>
  <c r="R21" i="19"/>
  <c r="L21" i="19"/>
  <c r="R20" i="19"/>
  <c r="L20" i="19"/>
  <c r="R19" i="19"/>
  <c r="L19" i="19"/>
  <c r="R18" i="19"/>
  <c r="L18" i="19"/>
  <c r="R17" i="19"/>
  <c r="L17" i="19"/>
  <c r="R16" i="19"/>
  <c r="L16" i="19"/>
  <c r="R15" i="19"/>
  <c r="L15" i="19"/>
  <c r="R14" i="19"/>
  <c r="L14" i="19"/>
  <c r="R13" i="19"/>
  <c r="L13" i="19"/>
  <c r="R12" i="19"/>
  <c r="L12" i="19"/>
  <c r="R11" i="19"/>
  <c r="L11" i="19"/>
  <c r="R10" i="19"/>
  <c r="L10" i="19"/>
  <c r="R9" i="19"/>
  <c r="L9" i="19"/>
  <c r="R8" i="19"/>
  <c r="L8" i="19"/>
  <c r="R7" i="19"/>
  <c r="L7" i="19"/>
  <c r="R6" i="19"/>
  <c r="L6" i="19"/>
  <c r="R5" i="19"/>
  <c r="L5" i="19"/>
  <c r="X4" i="19"/>
  <c r="R4" i="19"/>
  <c r="L4" i="19"/>
  <c r="X3" i="19"/>
  <c r="R3" i="19"/>
  <c r="L3" i="19"/>
  <c r="X2" i="19"/>
  <c r="R2" i="19"/>
  <c r="L2" i="19"/>
  <c r="O71" i="14" l="1"/>
  <c r="O70" i="14"/>
  <c r="O69" i="14"/>
  <c r="O68" i="14"/>
  <c r="O67" i="14"/>
  <c r="O66" i="14"/>
  <c r="F70" i="14"/>
  <c r="F69" i="14"/>
  <c r="F68" i="14"/>
  <c r="F67" i="14"/>
  <c r="F66" i="14"/>
  <c r="O62" i="14"/>
  <c r="O61" i="14"/>
  <c r="O60" i="14"/>
  <c r="O59" i="14"/>
  <c r="F62" i="14"/>
  <c r="F61" i="14"/>
  <c r="F60" i="14"/>
  <c r="F59" i="14"/>
  <c r="O55" i="14"/>
  <c r="O54" i="14"/>
  <c r="O53" i="14"/>
  <c r="O52" i="14"/>
  <c r="O51" i="14"/>
  <c r="O50" i="14"/>
  <c r="O49" i="14"/>
  <c r="O48" i="14"/>
  <c r="O47" i="14"/>
  <c r="O46" i="14"/>
  <c r="O45" i="14"/>
  <c r="F54" i="14"/>
  <c r="F53" i="14"/>
  <c r="F52" i="14"/>
  <c r="F51" i="14"/>
  <c r="F50" i="14"/>
  <c r="F49" i="14"/>
  <c r="F48" i="14"/>
  <c r="F47" i="14"/>
  <c r="F46" i="14"/>
  <c r="F45" i="14"/>
  <c r="O40" i="14"/>
  <c r="O39" i="14"/>
  <c r="O38" i="14"/>
  <c r="O37" i="14"/>
  <c r="O36" i="14"/>
  <c r="O35" i="14"/>
  <c r="O34" i="14"/>
  <c r="O33" i="14"/>
  <c r="O32" i="14"/>
  <c r="F41" i="14"/>
  <c r="F40" i="14"/>
  <c r="F39" i="14"/>
  <c r="F38" i="14"/>
  <c r="F37" i="14"/>
  <c r="F36" i="14"/>
  <c r="F35" i="14"/>
  <c r="F34" i="14"/>
  <c r="F33" i="14"/>
  <c r="F32" i="14"/>
  <c r="O28" i="14"/>
  <c r="O27" i="14"/>
  <c r="O26" i="14"/>
  <c r="O25" i="14"/>
  <c r="O24" i="14"/>
  <c r="O23" i="14"/>
  <c r="O22" i="14"/>
  <c r="O21" i="14"/>
  <c r="O20" i="14"/>
  <c r="F28" i="14"/>
  <c r="F27" i="14"/>
  <c r="F26" i="14"/>
  <c r="F25" i="14"/>
  <c r="F24" i="14"/>
  <c r="F23" i="14"/>
  <c r="F22" i="14"/>
  <c r="F21" i="14"/>
  <c r="F20" i="14"/>
  <c r="O15" i="14"/>
  <c r="O14" i="14"/>
  <c r="O13" i="14"/>
  <c r="O12" i="14"/>
  <c r="O11" i="14"/>
  <c r="O10" i="14"/>
  <c r="O9" i="14"/>
  <c r="O8" i="14"/>
  <c r="O7" i="14"/>
  <c r="O6" i="14"/>
  <c r="F16" i="14"/>
  <c r="F15" i="14"/>
  <c r="F14" i="14"/>
  <c r="F13" i="14"/>
  <c r="F12" i="14"/>
  <c r="F11" i="14"/>
  <c r="F10" i="14"/>
  <c r="F9" i="14"/>
  <c r="F8" i="14"/>
  <c r="F7" i="14"/>
  <c r="F6" i="14"/>
  <c r="C17" i="5" l="1"/>
  <c r="E17" i="5"/>
  <c r="F17" i="5"/>
  <c r="G17" i="5"/>
  <c r="H17" i="5"/>
  <c r="I17" i="5"/>
  <c r="J17" i="5"/>
  <c r="K17" i="5"/>
  <c r="C18" i="5"/>
  <c r="E18" i="5"/>
  <c r="F18" i="5"/>
  <c r="G18" i="5"/>
  <c r="H18" i="5"/>
  <c r="I18" i="5"/>
  <c r="J18" i="5"/>
  <c r="K18" i="5"/>
  <c r="C19" i="5"/>
  <c r="E19" i="5"/>
  <c r="F19" i="5"/>
  <c r="G19" i="5"/>
  <c r="H19" i="5"/>
  <c r="I19" i="5"/>
  <c r="J19" i="5"/>
  <c r="K19" i="5"/>
  <c r="C20" i="5"/>
  <c r="E20" i="5"/>
  <c r="F20" i="5"/>
  <c r="G20" i="5"/>
  <c r="H20" i="5"/>
  <c r="I20" i="5"/>
  <c r="J20" i="5"/>
  <c r="K20" i="5"/>
  <c r="K16" i="5"/>
  <c r="J16" i="5"/>
  <c r="I16" i="5"/>
  <c r="H16" i="5"/>
  <c r="G16" i="5"/>
  <c r="F16" i="5"/>
  <c r="E16" i="5"/>
  <c r="C16" i="5"/>
  <c r="I33" i="5"/>
  <c r="H33" i="5"/>
  <c r="G33" i="5"/>
  <c r="F33" i="5"/>
  <c r="E33" i="5"/>
  <c r="I32" i="5"/>
  <c r="H32" i="5"/>
  <c r="G32" i="5"/>
  <c r="F32" i="5"/>
  <c r="E32" i="5"/>
  <c r="I31" i="5"/>
  <c r="H31" i="5"/>
  <c r="G31" i="5"/>
  <c r="F31" i="5"/>
  <c r="E31" i="5"/>
  <c r="P4" i="1" l="1"/>
</calcChain>
</file>

<file path=xl/comments1.xml><?xml version="1.0" encoding="utf-8"?>
<comments xmlns="http://schemas.openxmlformats.org/spreadsheetml/2006/main">
  <authors>
    <author>AYHAN</author>
  </authors>
  <commentList>
    <comment ref="C16" authorId="0" shapeId="0">
      <text>
        <r>
          <rPr>
            <sz val="9"/>
            <color indexed="81"/>
            <rFont val="Tahoma"/>
            <family val="2"/>
            <charset val="162"/>
          </rPr>
          <t xml:space="preserve">
TEK ÇİFT SADECE 1 VE 2. SINIF ÖĞRENCİLER İÇİN YAPILMASI GEREKMEKTEDİR.
</t>
        </r>
      </text>
    </comment>
    <comment ref="C17" authorId="0" shapeId="0">
      <text>
        <r>
          <rPr>
            <sz val="9"/>
            <color indexed="81"/>
            <rFont val="Tahoma"/>
            <family val="2"/>
            <charset val="162"/>
          </rPr>
          <t xml:space="preserve">
TEK ÇİFT SADECE 1 VE 2. SINIF ÖĞRENCİLER İÇİN YAPILMASI GEREKMEKTEDİR.
</t>
        </r>
      </text>
    </comment>
    <comment ref="C18" authorId="0" shapeId="0">
      <text>
        <r>
          <rPr>
            <sz val="9"/>
            <color indexed="81"/>
            <rFont val="Tahoma"/>
            <family val="2"/>
            <charset val="162"/>
          </rPr>
          <t xml:space="preserve">
TEK ÇİFT SADECE 1 VE 2. SINIF ÖĞRENCİLER İÇİN YAPILMASI GEREKMEKTEDİR.
</t>
        </r>
      </text>
    </comment>
    <comment ref="C31" authorId="0" shapeId="0">
      <text>
        <r>
          <rPr>
            <sz val="9"/>
            <color indexed="81"/>
            <rFont val="Tahoma"/>
            <family val="2"/>
            <charset val="162"/>
          </rPr>
          <t xml:space="preserve">
TEK ÇİFT SADECE 1 VE 2. SINIF ÖĞRENCİLER İÇİN YAPILMASI GEREKMEKTEDİR.
</t>
        </r>
      </text>
    </comment>
    <comment ref="C32" authorId="0" shapeId="0">
      <text>
        <r>
          <rPr>
            <sz val="9"/>
            <color indexed="81"/>
            <rFont val="Tahoma"/>
            <family val="2"/>
            <charset val="162"/>
          </rPr>
          <t xml:space="preserve">
TEK ÇİFT SADECE 1 VE 2. SINIF ÖĞRENCİLER İÇİN YAPILMASI GEREKMEKTEDİR.
</t>
        </r>
      </text>
    </comment>
    <comment ref="C33" authorId="0" shapeId="0">
      <text>
        <r>
          <rPr>
            <sz val="9"/>
            <color indexed="81"/>
            <rFont val="Tahoma"/>
            <family val="2"/>
            <charset val="162"/>
          </rPr>
          <t xml:space="preserve">
TEK ÇİFT SADECE 1 VE 2. SINIF ÖĞRENCİLER İÇİN YAPILMASI GEREKMEKTEDİR.
</t>
        </r>
      </text>
    </comment>
  </commentList>
</comments>
</file>

<file path=xl/comments2.xml><?xml version="1.0" encoding="utf-8"?>
<comments xmlns="http://schemas.openxmlformats.org/spreadsheetml/2006/main">
  <authors>
    <author>AYHAN</author>
  </authors>
  <commentList>
    <comment ref="B12" authorId="0" shapeId="0">
      <text>
        <r>
          <rPr>
            <sz val="9"/>
            <color indexed="81"/>
            <rFont val="Tahoma"/>
            <family val="2"/>
            <charset val="162"/>
          </rPr>
          <t xml:space="preserve">
TEK ÇİFT SADECE 1 VE 2. SINIF ÖĞRENCİLER İÇİN YAPILMASI GEREKMEKTEDİR.
</t>
        </r>
      </text>
    </comment>
    <comment ref="Q12" authorId="0" shapeId="0">
      <text>
        <r>
          <rPr>
            <sz val="9"/>
            <color indexed="81"/>
            <rFont val="Tahoma"/>
            <family val="2"/>
            <charset val="162"/>
          </rPr>
          <t xml:space="preserve">
TEK ÇİFT SADECE 1 VE 2. SINIF ÖĞRENCİLER İÇİN YAPILMASI GEREKMEKTEDİR.
</t>
        </r>
      </text>
    </comment>
    <comment ref="B13" authorId="0" shapeId="0">
      <text>
        <r>
          <rPr>
            <sz val="9"/>
            <color indexed="81"/>
            <rFont val="Tahoma"/>
            <family val="2"/>
            <charset val="162"/>
          </rPr>
          <t xml:space="preserve">
TEK ÇİFT SADECE 1 VE 2. SINIF ÖĞRENCİLER İÇİN YAPILMASI GEREKMEKTEDİR.
</t>
        </r>
      </text>
    </comment>
    <comment ref="Q13" authorId="0" shapeId="0">
      <text>
        <r>
          <rPr>
            <sz val="9"/>
            <color indexed="81"/>
            <rFont val="Tahoma"/>
            <family val="2"/>
            <charset val="162"/>
          </rPr>
          <t xml:space="preserve">
TEK ÇİFT SADECE 1 VE 2. SINIF ÖĞRENCİLER İÇİN YAPILMASI GEREKMEKTEDİR.
</t>
        </r>
      </text>
    </comment>
    <comment ref="B14" authorId="0" shapeId="0">
      <text>
        <r>
          <rPr>
            <sz val="9"/>
            <color indexed="81"/>
            <rFont val="Tahoma"/>
            <family val="2"/>
            <charset val="162"/>
          </rPr>
          <t xml:space="preserve">
TEK ÇİFT SADECE 1 VE 2. SINIF ÖĞRENCİLER İÇİN YAPILMASI GEREKMEKTEDİR.
</t>
        </r>
      </text>
    </comment>
    <comment ref="Q14" authorId="0" shapeId="0">
      <text>
        <r>
          <rPr>
            <sz val="9"/>
            <color indexed="81"/>
            <rFont val="Tahoma"/>
            <family val="2"/>
            <charset val="162"/>
          </rPr>
          <t xml:space="preserve">
TEK ÇİFT SADECE 1 VE 2. SINIF ÖĞRENCİLER İÇİN YAPILMASI GEREKMEKTEDİR.
</t>
        </r>
      </text>
    </comment>
    <comment ref="B15" authorId="0" shapeId="0">
      <text>
        <r>
          <rPr>
            <sz val="9"/>
            <color indexed="81"/>
            <rFont val="Tahoma"/>
            <family val="2"/>
            <charset val="162"/>
          </rPr>
          <t xml:space="preserve">
TEK ÇİFT SADECE 1 VE 2. SINIF ÖĞRENCİLER İÇİN YAPILMASI GEREKMEKTEDİR.
</t>
        </r>
      </text>
    </comment>
    <comment ref="Q15" authorId="0" shapeId="0">
      <text>
        <r>
          <rPr>
            <sz val="9"/>
            <color indexed="81"/>
            <rFont val="Tahoma"/>
            <family val="2"/>
            <charset val="162"/>
          </rPr>
          <t xml:space="preserve">
TEK ÇİFT SADECE 1 VE 2. SINIF ÖĞRENCİLER İÇİN YAPILMASI GEREKMEKTEDİR.
</t>
        </r>
      </text>
    </comment>
    <comment ref="B16" authorId="0" shapeId="0">
      <text>
        <r>
          <rPr>
            <sz val="9"/>
            <color indexed="81"/>
            <rFont val="Tahoma"/>
            <family val="2"/>
            <charset val="162"/>
          </rPr>
          <t xml:space="preserve">
TEK ÇİFT SADECE 1 VE 2. SINIF ÖĞRENCİLER İÇİN YAPILMASI GEREKMEKTEDİR.
</t>
        </r>
      </text>
    </comment>
    <comment ref="Q16" authorId="0" shapeId="0">
      <text>
        <r>
          <rPr>
            <sz val="9"/>
            <color indexed="81"/>
            <rFont val="Tahoma"/>
            <family val="2"/>
            <charset val="162"/>
          </rPr>
          <t xml:space="preserve">
TEK ÇİFT SADECE 1 VE 2. SINIF ÖĞRENCİLER İÇİN YAPILMASI GEREKMEKTEDİR.
</t>
        </r>
      </text>
    </comment>
    <comment ref="B17" authorId="0" shapeId="0">
      <text>
        <r>
          <rPr>
            <sz val="9"/>
            <color indexed="81"/>
            <rFont val="Tahoma"/>
            <family val="2"/>
            <charset val="162"/>
          </rPr>
          <t xml:space="preserve">
TEK ÇİFT SADECE 1 VE 2. SINIF ÖĞRENCİLER İÇİN YAPILMASI GEREKMEKTEDİR.
</t>
        </r>
      </text>
    </comment>
    <comment ref="Q17" authorId="0" shapeId="0">
      <text>
        <r>
          <rPr>
            <sz val="9"/>
            <color indexed="81"/>
            <rFont val="Tahoma"/>
            <family val="2"/>
            <charset val="162"/>
          </rPr>
          <t xml:space="preserve">
TEK ÇİFT SADECE 1 VE 2. SINIF ÖĞRENCİLER İÇİN YAPILMASI GEREKMEKTEDİR.
</t>
        </r>
      </text>
    </comment>
    <comment ref="B18" authorId="0" shapeId="0">
      <text>
        <r>
          <rPr>
            <sz val="9"/>
            <color indexed="81"/>
            <rFont val="Tahoma"/>
            <family val="2"/>
            <charset val="162"/>
          </rPr>
          <t xml:space="preserve">
TEK ÇİFT SADECE 1 VE 2. SINIF ÖĞRENCİLER İÇİN YAPILMASI GEREKMEKTEDİR.
</t>
        </r>
      </text>
    </comment>
    <comment ref="Q18" authorId="0" shapeId="0">
      <text>
        <r>
          <rPr>
            <sz val="9"/>
            <color indexed="81"/>
            <rFont val="Tahoma"/>
            <family val="2"/>
            <charset val="162"/>
          </rPr>
          <t xml:space="preserve">
TEK ÇİFT SADECE 1 VE 2. SINIF ÖĞRENCİLER İÇİN YAPILMASI GEREKMEKTEDİR.
</t>
        </r>
      </text>
    </comment>
    <comment ref="B19" authorId="0" shapeId="0">
      <text>
        <r>
          <rPr>
            <sz val="9"/>
            <color indexed="81"/>
            <rFont val="Tahoma"/>
            <family val="2"/>
            <charset val="162"/>
          </rPr>
          <t xml:space="preserve">
TEK ÇİFT SADECE 1 VE 2. SINIF ÖĞRENCİLER İÇİN YAPILMASI GEREKMEKTEDİR.
</t>
        </r>
      </text>
    </comment>
    <comment ref="Q19" authorId="0" shapeId="0">
      <text>
        <r>
          <rPr>
            <sz val="9"/>
            <color indexed="81"/>
            <rFont val="Tahoma"/>
            <family val="2"/>
            <charset val="162"/>
          </rPr>
          <t xml:space="preserve">
TEK ÇİFT SADECE 1 VE 2. SINIF ÖĞRENCİLER İÇİN YAPILMASI GEREKMEKTEDİR.
</t>
        </r>
      </text>
    </comment>
    <comment ref="B20" authorId="0" shapeId="0">
      <text>
        <r>
          <rPr>
            <sz val="9"/>
            <color indexed="81"/>
            <rFont val="Tahoma"/>
            <family val="2"/>
            <charset val="162"/>
          </rPr>
          <t xml:space="preserve">
TEK ÇİFT SADECE 1 VE 2. SINIF ÖĞRENCİLER İÇİN YAPILMASI GEREKMEKTEDİR.
</t>
        </r>
      </text>
    </comment>
    <comment ref="Q20" authorId="0" shapeId="0">
      <text>
        <r>
          <rPr>
            <sz val="9"/>
            <color indexed="81"/>
            <rFont val="Tahoma"/>
            <family val="2"/>
            <charset val="162"/>
          </rPr>
          <t xml:space="preserve">
TEK ÇİFT SADECE 1 VE 2. SINIF ÖĞRENCİLER İÇİN YAPILMASI GEREKMEKTEDİR.
</t>
        </r>
      </text>
    </comment>
    <comment ref="B21" authorId="0" shapeId="0">
      <text>
        <r>
          <rPr>
            <sz val="9"/>
            <color indexed="81"/>
            <rFont val="Tahoma"/>
            <family val="2"/>
            <charset val="162"/>
          </rPr>
          <t xml:space="preserve">
TEK ÇİFT SADECE 1 VE 2. SINIF ÖĞRENCİLER İÇİN YAPILMASI GEREKMEKTEDİR.
</t>
        </r>
      </text>
    </comment>
    <comment ref="Q21" authorId="0" shapeId="0">
      <text>
        <r>
          <rPr>
            <sz val="9"/>
            <color indexed="81"/>
            <rFont val="Tahoma"/>
            <family val="2"/>
            <charset val="162"/>
          </rPr>
          <t xml:space="preserve">
TEK ÇİFT SADECE 1 VE 2. SINIF ÖĞRENCİLER İÇİN YAPILMASI GEREKMEKTEDİR.
</t>
        </r>
      </text>
    </comment>
    <comment ref="B22" authorId="0" shapeId="0">
      <text>
        <r>
          <rPr>
            <sz val="9"/>
            <color indexed="81"/>
            <rFont val="Tahoma"/>
            <family val="2"/>
            <charset val="162"/>
          </rPr>
          <t xml:space="preserve">
TEK ÇİFT SADECE 1 VE 2. SINIF ÖĞRENCİLER İÇİN YAPILMASI GEREKMEKTEDİR.
</t>
        </r>
      </text>
    </comment>
    <comment ref="Q22" authorId="0" shapeId="0">
      <text>
        <r>
          <rPr>
            <sz val="9"/>
            <color indexed="81"/>
            <rFont val="Tahoma"/>
            <family val="2"/>
            <charset val="162"/>
          </rPr>
          <t xml:space="preserve">
TEK ÇİFT SADECE 1 VE 2. SINIF ÖĞRENCİLER İÇİN YAPILMASI GEREKMEKTEDİR.
</t>
        </r>
      </text>
    </comment>
    <comment ref="B23" authorId="0" shapeId="0">
      <text>
        <r>
          <rPr>
            <sz val="9"/>
            <color indexed="81"/>
            <rFont val="Tahoma"/>
            <family val="2"/>
            <charset val="162"/>
          </rPr>
          <t xml:space="preserve">
TEK ÇİFT SADECE 1 VE 2. SINIF ÖĞRENCİLER İÇİN YAPILMASI GEREKMEKTEDİR.
</t>
        </r>
      </text>
    </comment>
    <comment ref="Q23" authorId="0" shapeId="0">
      <text>
        <r>
          <rPr>
            <sz val="9"/>
            <color indexed="81"/>
            <rFont val="Tahoma"/>
            <family val="2"/>
            <charset val="162"/>
          </rPr>
          <t xml:space="preserve">
TEK ÇİFT SADECE 1 VE 2. SINIF ÖĞRENCİLER İÇİN YAPILMASI GEREKMEKTEDİR.
</t>
        </r>
      </text>
    </comment>
    <comment ref="B24" authorId="0" shapeId="0">
      <text>
        <r>
          <rPr>
            <sz val="9"/>
            <color indexed="81"/>
            <rFont val="Tahoma"/>
            <family val="2"/>
            <charset val="162"/>
          </rPr>
          <t xml:space="preserve">
TEK ÇİFT SADECE 1 VE 2. SINIF ÖĞRENCİLER İÇİN YAPILMASI GEREKMEKTEDİR.
</t>
        </r>
      </text>
    </comment>
    <comment ref="Q24" authorId="0" shapeId="0">
      <text>
        <r>
          <rPr>
            <sz val="9"/>
            <color indexed="81"/>
            <rFont val="Tahoma"/>
            <family val="2"/>
            <charset val="162"/>
          </rPr>
          <t xml:space="preserve">
TEK ÇİFT SADECE 1 VE 2. SINIF ÖĞRENCİLER İÇİN YAPILMASI GEREKMEKTEDİR.
</t>
        </r>
      </text>
    </comment>
    <comment ref="B25" authorId="0" shapeId="0">
      <text>
        <r>
          <rPr>
            <sz val="9"/>
            <color indexed="81"/>
            <rFont val="Tahoma"/>
            <family val="2"/>
            <charset val="162"/>
          </rPr>
          <t xml:space="preserve">
TEK ÇİFT SADECE 1 VE 2. SINIF ÖĞRENCİLER İÇİN YAPILMASI GEREKMEKTEDİR.
</t>
        </r>
      </text>
    </comment>
    <comment ref="Q25" authorId="0" shapeId="0">
      <text>
        <r>
          <rPr>
            <sz val="9"/>
            <color indexed="81"/>
            <rFont val="Tahoma"/>
            <family val="2"/>
            <charset val="162"/>
          </rPr>
          <t xml:space="preserve">
TEK ÇİFT SADECE 1 VE 2. SINIF ÖĞRENCİLER İÇİN YAPILMASI GEREKMEKTEDİR.
</t>
        </r>
      </text>
    </comment>
    <comment ref="B26" authorId="0" shapeId="0">
      <text>
        <r>
          <rPr>
            <sz val="9"/>
            <color indexed="81"/>
            <rFont val="Tahoma"/>
            <family val="2"/>
            <charset val="162"/>
          </rPr>
          <t xml:space="preserve">
TEK ÇİFT SADECE 1 VE 2. SINIF ÖĞRENCİLER İÇİN YAPILMASI GEREKMEKTEDİR.
</t>
        </r>
      </text>
    </comment>
    <comment ref="Q26" authorId="0" shapeId="0">
      <text>
        <r>
          <rPr>
            <sz val="9"/>
            <color indexed="81"/>
            <rFont val="Tahoma"/>
            <family val="2"/>
            <charset val="162"/>
          </rPr>
          <t xml:space="preserve">
TEK ÇİFT SADECE 1 VE 2. SINIF ÖĞRENCİLER İÇİN YAPILMASI GEREKMEKTEDİR.
</t>
        </r>
      </text>
    </comment>
    <comment ref="B27" authorId="0" shapeId="0">
      <text>
        <r>
          <rPr>
            <sz val="9"/>
            <color indexed="81"/>
            <rFont val="Tahoma"/>
            <family val="2"/>
            <charset val="162"/>
          </rPr>
          <t xml:space="preserve">
TEK ÇİFT SADECE 1 VE 2. SINIF ÖĞRENCİLER İÇİN YAPILMASI GEREKMEKTEDİR.
</t>
        </r>
      </text>
    </comment>
    <comment ref="Q27" authorId="0" shapeId="0">
      <text>
        <r>
          <rPr>
            <sz val="9"/>
            <color indexed="81"/>
            <rFont val="Tahoma"/>
            <family val="2"/>
            <charset val="162"/>
          </rPr>
          <t xml:space="preserve">
TEK ÇİFT SADECE 1 VE 2. SINIF ÖĞRENCİLER İÇİN YAPILMASI GEREKMEKTEDİR.
</t>
        </r>
      </text>
    </comment>
    <comment ref="B28" authorId="0" shapeId="0">
      <text>
        <r>
          <rPr>
            <sz val="9"/>
            <color indexed="81"/>
            <rFont val="Tahoma"/>
            <family val="2"/>
            <charset val="162"/>
          </rPr>
          <t xml:space="preserve">
TEK ÇİFT SADECE 1 VE 2. SINIF ÖĞRENCİLER İÇİN YAPILMASI GEREKMEKTEDİR.
</t>
        </r>
      </text>
    </comment>
    <comment ref="Q28" authorId="0" shapeId="0">
      <text>
        <r>
          <rPr>
            <sz val="9"/>
            <color indexed="81"/>
            <rFont val="Tahoma"/>
            <family val="2"/>
            <charset val="162"/>
          </rPr>
          <t xml:space="preserve">
TEK ÇİFT SADECE 1 VE 2. SINIF ÖĞRENCİLER İÇİN YAPILMASI GEREKMEKTEDİR.
</t>
        </r>
      </text>
    </comment>
    <comment ref="B29" authorId="0" shapeId="0">
      <text>
        <r>
          <rPr>
            <sz val="9"/>
            <color indexed="81"/>
            <rFont val="Tahoma"/>
            <family val="2"/>
            <charset val="162"/>
          </rPr>
          <t xml:space="preserve">
TEK ÇİFT SADECE 1 VE 2. SINIF ÖĞRENCİLER İÇİN YAPILMASI GEREKMEKTEDİR.
</t>
        </r>
      </text>
    </comment>
    <comment ref="Q29" authorId="0" shapeId="0">
      <text>
        <r>
          <rPr>
            <sz val="9"/>
            <color indexed="81"/>
            <rFont val="Tahoma"/>
            <family val="2"/>
            <charset val="162"/>
          </rPr>
          <t xml:space="preserve">
TEK ÇİFT SADECE 1 VE 2. SINIF ÖĞRENCİLER İÇİN YAPILMASI GEREKMEKTEDİR.
</t>
        </r>
      </text>
    </comment>
    <comment ref="B30" authorId="0" shapeId="0">
      <text>
        <r>
          <rPr>
            <sz val="9"/>
            <color indexed="81"/>
            <rFont val="Tahoma"/>
            <family val="2"/>
            <charset val="162"/>
          </rPr>
          <t xml:space="preserve">
TEK ÇİFT SADECE 1 VE 2. SINIF ÖĞRENCİLER İÇİN YAPILMASI GEREKMEKTEDİR.
</t>
        </r>
      </text>
    </comment>
    <comment ref="Q30" authorId="0" shapeId="0">
      <text>
        <r>
          <rPr>
            <sz val="9"/>
            <color indexed="81"/>
            <rFont val="Tahoma"/>
            <family val="2"/>
            <charset val="162"/>
          </rPr>
          <t xml:space="preserve">
TEK ÇİFT SADECE 1 VE 2. SINIF ÖĞRENCİLER İÇİN YAPILMASI GEREKMEKTEDİR.
</t>
        </r>
      </text>
    </comment>
    <comment ref="B31" authorId="0" shapeId="0">
      <text>
        <r>
          <rPr>
            <sz val="9"/>
            <color indexed="81"/>
            <rFont val="Tahoma"/>
            <family val="2"/>
            <charset val="162"/>
          </rPr>
          <t xml:space="preserve">
TEK ÇİFT SADECE 1 VE 2. SINIF ÖĞRENCİLER İÇİN YAPILMASI GEREKMEKTEDİR.
</t>
        </r>
      </text>
    </comment>
    <comment ref="Q31" authorId="0" shapeId="0">
      <text>
        <r>
          <rPr>
            <sz val="9"/>
            <color indexed="81"/>
            <rFont val="Tahoma"/>
            <family val="2"/>
            <charset val="162"/>
          </rPr>
          <t xml:space="preserve">
TEK ÇİFT SADECE 1 VE 2. SINIF ÖĞRENCİLER İÇİN YAPILMASI GEREKMEKTEDİR.
</t>
        </r>
      </text>
    </comment>
    <comment ref="B32" authorId="0" shapeId="0">
      <text>
        <r>
          <rPr>
            <sz val="9"/>
            <color indexed="81"/>
            <rFont val="Tahoma"/>
            <family val="2"/>
            <charset val="162"/>
          </rPr>
          <t xml:space="preserve">
TEK ÇİFT SADECE 1 VE 2. SINIF ÖĞRENCİLER İÇİN YAPILMASI GEREKMEKTEDİR.
</t>
        </r>
      </text>
    </comment>
    <comment ref="Q32" authorId="0" shapeId="0">
      <text>
        <r>
          <rPr>
            <sz val="9"/>
            <color indexed="81"/>
            <rFont val="Tahoma"/>
            <family val="2"/>
            <charset val="162"/>
          </rPr>
          <t xml:space="preserve">
TEK ÇİFT SADECE 1 VE 2. SINIF ÖĞRENCİLER İÇİN YAPILMASI GEREKMEKTEDİR.
</t>
        </r>
      </text>
    </comment>
    <comment ref="B33" authorId="0" shapeId="0">
      <text>
        <r>
          <rPr>
            <sz val="9"/>
            <color indexed="81"/>
            <rFont val="Tahoma"/>
            <family val="2"/>
            <charset val="162"/>
          </rPr>
          <t xml:space="preserve">
TEK ÇİFT SADECE 1 VE 2. SINIF ÖĞRENCİLER İÇİN YAPILMASI GEREKMEKTEDİR.
</t>
        </r>
      </text>
    </comment>
    <comment ref="Q33" authorId="0" shapeId="0">
      <text>
        <r>
          <rPr>
            <sz val="9"/>
            <color indexed="81"/>
            <rFont val="Tahoma"/>
            <family val="2"/>
            <charset val="162"/>
          </rPr>
          <t xml:space="preserve">
TEK ÇİFT SADECE 1 VE 2. SINIF ÖĞRENCİLER İÇİN YAPILMASI GEREKMEKTEDİR.
</t>
        </r>
      </text>
    </comment>
    <comment ref="B34" authorId="0" shapeId="0">
      <text>
        <r>
          <rPr>
            <sz val="9"/>
            <color indexed="81"/>
            <rFont val="Tahoma"/>
            <family val="2"/>
            <charset val="162"/>
          </rPr>
          <t xml:space="preserve">
TEK ÇİFT SADECE 1 VE 2. SINIF ÖĞRENCİLER İÇİN YAPILMASI GEREKMEKTEDİR.
</t>
        </r>
      </text>
    </comment>
    <comment ref="Q34" authorId="0" shapeId="0">
      <text>
        <r>
          <rPr>
            <sz val="9"/>
            <color indexed="81"/>
            <rFont val="Tahoma"/>
            <family val="2"/>
            <charset val="162"/>
          </rPr>
          <t xml:space="preserve">
TEK ÇİFT SADECE 1 VE 2. SINIF ÖĞRENCİLER İÇİN YAPILMASI GEREKMEKTEDİR.
</t>
        </r>
      </text>
    </comment>
    <comment ref="B35" authorId="0" shapeId="0">
      <text>
        <r>
          <rPr>
            <sz val="9"/>
            <color indexed="81"/>
            <rFont val="Tahoma"/>
            <family val="2"/>
            <charset val="162"/>
          </rPr>
          <t xml:space="preserve">
TEK ÇİFT SADECE 1 VE 2. SINIF ÖĞRENCİLER İÇİN YAPILMASI GEREKMEKTEDİR.
</t>
        </r>
      </text>
    </comment>
    <comment ref="Q35" authorId="0" shapeId="0">
      <text>
        <r>
          <rPr>
            <sz val="9"/>
            <color indexed="81"/>
            <rFont val="Tahoma"/>
            <family val="2"/>
            <charset val="162"/>
          </rPr>
          <t xml:space="preserve">
TEK ÇİFT SADECE 1 VE 2. SINIF ÖĞRENCİLER İÇİN YAPILMASI GEREKMEKTEDİR.
</t>
        </r>
      </text>
    </comment>
    <comment ref="B36" authorId="0" shapeId="0">
      <text>
        <r>
          <rPr>
            <sz val="9"/>
            <color indexed="81"/>
            <rFont val="Tahoma"/>
            <family val="2"/>
            <charset val="162"/>
          </rPr>
          <t xml:space="preserve">
TEK ÇİFT SADECE 1 VE 2. SINIF ÖĞRENCİLER İÇİN YAPILMASI GEREKMEKTEDİR.
</t>
        </r>
      </text>
    </comment>
    <comment ref="Q36" authorId="0" shapeId="0">
      <text>
        <r>
          <rPr>
            <sz val="9"/>
            <color indexed="81"/>
            <rFont val="Tahoma"/>
            <family val="2"/>
            <charset val="162"/>
          </rPr>
          <t xml:space="preserve">
TEK ÇİFT SADECE 1 VE 2. SINIF ÖĞRENCİLER İÇİN YAPILMASI GEREKMEKTEDİR.
</t>
        </r>
      </text>
    </comment>
    <comment ref="B37" authorId="0" shapeId="0">
      <text>
        <r>
          <rPr>
            <sz val="9"/>
            <color indexed="81"/>
            <rFont val="Tahoma"/>
            <family val="2"/>
            <charset val="162"/>
          </rPr>
          <t xml:space="preserve">
TEK ÇİFT SADECE 1 VE 2. SINIF ÖĞRENCİLER İÇİN YAPILMASI GEREKMEKTEDİR.
</t>
        </r>
      </text>
    </comment>
    <comment ref="Q37" authorId="0" shapeId="0">
      <text>
        <r>
          <rPr>
            <sz val="9"/>
            <color indexed="81"/>
            <rFont val="Tahoma"/>
            <family val="2"/>
            <charset val="162"/>
          </rPr>
          <t xml:space="preserve">
TEK ÇİFT SADECE 1 VE 2. SINIF ÖĞRENCİLER İÇİN YAPILMASI GEREKMEKTEDİR.
</t>
        </r>
      </text>
    </comment>
    <comment ref="B38" authorId="0" shapeId="0">
      <text>
        <r>
          <rPr>
            <sz val="9"/>
            <color indexed="81"/>
            <rFont val="Tahoma"/>
            <family val="2"/>
            <charset val="162"/>
          </rPr>
          <t xml:space="preserve">
TEK ÇİFT SADECE 1 VE 2. SINIF ÖĞRENCİLER İÇİN YAPILMASI GEREKMEKTEDİR.
</t>
        </r>
      </text>
    </comment>
    <comment ref="Q38" authorId="0" shapeId="0">
      <text>
        <r>
          <rPr>
            <sz val="9"/>
            <color indexed="81"/>
            <rFont val="Tahoma"/>
            <family val="2"/>
            <charset val="162"/>
          </rPr>
          <t xml:space="preserve">
TEK ÇİFT SADECE 1 VE 2. SINIF ÖĞRENCİLER İÇİN YAPILMASI GEREKMEKTEDİR.
</t>
        </r>
      </text>
    </comment>
    <comment ref="B39" authorId="0" shapeId="0">
      <text>
        <r>
          <rPr>
            <sz val="9"/>
            <color indexed="81"/>
            <rFont val="Tahoma"/>
            <family val="2"/>
            <charset val="162"/>
          </rPr>
          <t xml:space="preserve">
TEK ÇİFT SADECE 1 VE 2. SINIF ÖĞRENCİLER İÇİN YAPILMASI GEREKMEKTEDİR.
</t>
        </r>
      </text>
    </comment>
    <comment ref="Q39" authorId="0" shapeId="0">
      <text>
        <r>
          <rPr>
            <sz val="9"/>
            <color indexed="81"/>
            <rFont val="Tahoma"/>
            <family val="2"/>
            <charset val="162"/>
          </rPr>
          <t xml:space="preserve">
TEK ÇİFT SADECE 1 VE 2. SINIF ÖĞRENCİLER İÇİN YAPILMASI GEREKMEKTEDİR.
</t>
        </r>
      </text>
    </comment>
    <comment ref="B40" authorId="0" shapeId="0">
      <text>
        <r>
          <rPr>
            <sz val="9"/>
            <color indexed="81"/>
            <rFont val="Tahoma"/>
            <family val="2"/>
            <charset val="162"/>
          </rPr>
          <t xml:space="preserve">
TEK ÇİFT SADECE 1 VE 2. SINIF ÖĞRENCİLER İÇİN YAPILMASI GEREKMEKTEDİR.
</t>
        </r>
      </text>
    </comment>
    <comment ref="Q40" authorId="0" shapeId="0">
      <text>
        <r>
          <rPr>
            <sz val="9"/>
            <color indexed="81"/>
            <rFont val="Tahoma"/>
            <family val="2"/>
            <charset val="162"/>
          </rPr>
          <t xml:space="preserve">
TEK ÇİFT SADECE 1 VE 2. SINIF ÖĞRENCİLER İÇİN YAPILMASI GEREKMEKTEDİR.
</t>
        </r>
      </text>
    </comment>
    <comment ref="B41" authorId="0" shapeId="0">
      <text>
        <r>
          <rPr>
            <sz val="9"/>
            <color indexed="81"/>
            <rFont val="Tahoma"/>
            <family val="2"/>
            <charset val="162"/>
          </rPr>
          <t xml:space="preserve">
TEK ÇİFT SADECE 1 VE 2. SINIF ÖĞRENCİLER İÇİN YAPILMASI GEREKMEKTEDİR.
</t>
        </r>
      </text>
    </comment>
    <comment ref="Q41" authorId="0" shapeId="0">
      <text>
        <r>
          <rPr>
            <sz val="9"/>
            <color indexed="81"/>
            <rFont val="Tahoma"/>
            <family val="2"/>
            <charset val="162"/>
          </rPr>
          <t xml:space="preserve">
TEK ÇİFT SADECE 1 VE 2. SINIF ÖĞRENCİLER İÇİN YAPILMASI GEREKMEKTEDİR.
</t>
        </r>
      </text>
    </comment>
    <comment ref="B42" authorId="0" shapeId="0">
      <text>
        <r>
          <rPr>
            <sz val="9"/>
            <color indexed="81"/>
            <rFont val="Tahoma"/>
            <family val="2"/>
            <charset val="162"/>
          </rPr>
          <t xml:space="preserve">
TEK ÇİFT SADECE 1 VE 2. SINIF ÖĞRENCİLER İÇİN YAPILMASI GEREKMEKTEDİR.
</t>
        </r>
      </text>
    </comment>
    <comment ref="Q42" authorId="0" shapeId="0">
      <text>
        <r>
          <rPr>
            <sz val="9"/>
            <color indexed="81"/>
            <rFont val="Tahoma"/>
            <family val="2"/>
            <charset val="162"/>
          </rPr>
          <t xml:space="preserve">
TEK ÇİFT SADECE 1 VE 2. SINIF ÖĞRENCİLER İÇİN YAPILMASI GEREKMEKTEDİR.
</t>
        </r>
      </text>
    </comment>
    <comment ref="B43" authorId="0" shapeId="0">
      <text>
        <r>
          <rPr>
            <sz val="9"/>
            <color indexed="81"/>
            <rFont val="Tahoma"/>
            <family val="2"/>
            <charset val="162"/>
          </rPr>
          <t xml:space="preserve">
TEK ÇİFT SADECE 1 VE 2. SINIF ÖĞRENCİLER İÇİN YAPILMASI GEREKMEKTEDİR.
</t>
        </r>
      </text>
    </comment>
    <comment ref="Q43" authorId="0" shapeId="0">
      <text>
        <r>
          <rPr>
            <sz val="9"/>
            <color indexed="81"/>
            <rFont val="Tahoma"/>
            <family val="2"/>
            <charset val="162"/>
          </rPr>
          <t xml:space="preserve">
TEK ÇİFT SADECE 1 VE 2. SINIF ÖĞRENCİLER İÇİN YAPILMASI GEREKMEKTEDİR.
</t>
        </r>
      </text>
    </comment>
  </commentList>
</comments>
</file>

<file path=xl/sharedStrings.xml><?xml version="1.0" encoding="utf-8"?>
<sst xmlns="http://schemas.openxmlformats.org/spreadsheetml/2006/main" count="6340" uniqueCount="3521">
  <si>
    <t>ÖĞR.ÜYESİ ÜNVANI ADI SOYADI İMZASI</t>
  </si>
  <si>
    <t>TOPLANTIYA KATILAN ÖĞRETİM ELEMANLARININ LİSTESİ</t>
  </si>
  <si>
    <t>ADI SOYADI</t>
  </si>
  <si>
    <t>ÜNVANI</t>
  </si>
  <si>
    <t>DERSİN ADI</t>
  </si>
  <si>
    <t>SINIFI</t>
  </si>
  <si>
    <t>GÖREVLENDİRME MADDESİ</t>
  </si>
  <si>
    <t>FAKÜLTESİ</t>
  </si>
  <si>
    <t>ÜNİVERSİTESİ</t>
  </si>
  <si>
    <t>FAKÜLTE DIŞINDAN TALEP EDİLEN ÖĞR.ÜYESİNİN</t>
  </si>
  <si>
    <t>DERSİ VERECEK ÖĞR.ÜYESİNİN</t>
  </si>
  <si>
    <t>EĞT. DURUMU</t>
  </si>
  <si>
    <t>ANABİLİM DALI TOPLANTI TUTANAĞI</t>
  </si>
  <si>
    <t>YARIYIL</t>
  </si>
  <si>
    <t>Hukuk Fakültesi</t>
  </si>
  <si>
    <t>Ders Kodu</t>
  </si>
  <si>
    <t>Ders Adı</t>
  </si>
  <si>
    <t>T</t>
  </si>
  <si>
    <t>U</t>
  </si>
  <si>
    <t>Kredi</t>
  </si>
  <si>
    <t>ECTS</t>
  </si>
  <si>
    <t>HUK420</t>
  </si>
  <si>
    <t>Adli Tıp</t>
  </si>
  <si>
    <t>YDZA121</t>
  </si>
  <si>
    <t>YDZA122</t>
  </si>
  <si>
    <t>HUK107</t>
  </si>
  <si>
    <t>HUK108</t>
  </si>
  <si>
    <t>ATA121</t>
  </si>
  <si>
    <t>HUK217</t>
  </si>
  <si>
    <t>HUK429</t>
  </si>
  <si>
    <t>Avukatlık Hukuku</t>
  </si>
  <si>
    <t>HUK439</t>
  </si>
  <si>
    <t>Banka Hukuku</t>
  </si>
  <si>
    <t>HUK201</t>
  </si>
  <si>
    <t>HUK202</t>
  </si>
  <si>
    <t>HUK303</t>
  </si>
  <si>
    <t>Borçlar Özel Hukuku I</t>
  </si>
  <si>
    <t>HUK304</t>
  </si>
  <si>
    <t>Borçlar Özel Hukuku II</t>
  </si>
  <si>
    <t>HUK207</t>
  </si>
  <si>
    <t>HUK208</t>
  </si>
  <si>
    <t>HUK313</t>
  </si>
  <si>
    <t>HUK314</t>
  </si>
  <si>
    <t>HUK415</t>
  </si>
  <si>
    <t>HUK416</t>
  </si>
  <si>
    <t>HUK205</t>
  </si>
  <si>
    <t>HUK206</t>
  </si>
  <si>
    <t>HUK403</t>
  </si>
  <si>
    <t>Deniz Ticareti Hukuku I</t>
  </si>
  <si>
    <t>HUK404</t>
  </si>
  <si>
    <t>Deniz Ticareti Hukuku II</t>
  </si>
  <si>
    <t>HUK409</t>
  </si>
  <si>
    <t>Devletler Özel Hukuku I</t>
  </si>
  <si>
    <t>HUK410</t>
  </si>
  <si>
    <t>Devletler Özel Hukuku II</t>
  </si>
  <si>
    <t>HUK213</t>
  </si>
  <si>
    <t>HUK214</t>
  </si>
  <si>
    <t>HUK301</t>
  </si>
  <si>
    <t>Eşya Hukuku I</t>
  </si>
  <si>
    <t>HUK302</t>
  </si>
  <si>
    <t>Eşya Hukuku II</t>
  </si>
  <si>
    <t>HUK117</t>
  </si>
  <si>
    <t>HUK309</t>
  </si>
  <si>
    <t>Fikri ve Sınai Mülkiyet Hukuku</t>
  </si>
  <si>
    <t>YDZF121</t>
  </si>
  <si>
    <t>YDZF122</t>
  </si>
  <si>
    <t>HUK211</t>
  </si>
  <si>
    <t>HUK311</t>
  </si>
  <si>
    <t>Genel Kamu Hukuku I (İnsan Hakları Hukuku)</t>
  </si>
  <si>
    <t>HUK212</t>
  </si>
  <si>
    <t>HUK312</t>
  </si>
  <si>
    <t>Genel Kamu Hukuku II (İnsan Hakları Hukuku)</t>
  </si>
  <si>
    <t>HUK101</t>
  </si>
  <si>
    <t>HUK102</t>
  </si>
  <si>
    <t>HUK109</t>
  </si>
  <si>
    <t>HUK110</t>
  </si>
  <si>
    <t>HUK119</t>
  </si>
  <si>
    <t>HUK411</t>
  </si>
  <si>
    <t>İcra ve İflas Hukuku I</t>
  </si>
  <si>
    <t>HUK412</t>
  </si>
  <si>
    <t>İcra ve İflas Hukuku II</t>
  </si>
  <si>
    <t>IKT131</t>
  </si>
  <si>
    <t>HUK340</t>
  </si>
  <si>
    <t>İmar ve Şehircilik Hukuku</t>
  </si>
  <si>
    <t>YDI409</t>
  </si>
  <si>
    <t>İngilizce Hukuk Dili</t>
  </si>
  <si>
    <t>YDZI121</t>
  </si>
  <si>
    <t>YDZI122</t>
  </si>
  <si>
    <t>HUK305</t>
  </si>
  <si>
    <t>İş Hukuku I</t>
  </si>
  <si>
    <t>HUK306</t>
  </si>
  <si>
    <t>İş Hukuku II</t>
  </si>
  <si>
    <t>HUK401</t>
  </si>
  <si>
    <t>Kıymetli Evrak I</t>
  </si>
  <si>
    <t>HUK402</t>
  </si>
  <si>
    <t>Kıymetli Evrak II</t>
  </si>
  <si>
    <t>HUK209</t>
  </si>
  <si>
    <t>MLY205</t>
  </si>
  <si>
    <t>MLY206</t>
  </si>
  <si>
    <t>HUK105</t>
  </si>
  <si>
    <t>HUK106</t>
  </si>
  <si>
    <t>HUK317</t>
  </si>
  <si>
    <t>Medeni Usul Hukuku I</t>
  </si>
  <si>
    <t>HUK318</t>
  </si>
  <si>
    <t>Medeni Usul Hukuku II</t>
  </si>
  <si>
    <t>HUK405</t>
  </si>
  <si>
    <t>Miras Hukuku I</t>
  </si>
  <si>
    <t>HUK406</t>
  </si>
  <si>
    <t>Miras Hukuku II</t>
  </si>
  <si>
    <t>HUK219</t>
  </si>
  <si>
    <t>HUK103</t>
  </si>
  <si>
    <t>HUK104</t>
  </si>
  <si>
    <t>HUK419</t>
  </si>
  <si>
    <t>Sermaye Piyasası Hukuku</t>
  </si>
  <si>
    <t>HUK418</t>
  </si>
  <si>
    <t>Sigorta Hukuku</t>
  </si>
  <si>
    <t>SBL255</t>
  </si>
  <si>
    <t>HUK407</t>
  </si>
  <si>
    <t>Sosyal Güvenlik Hukuku I</t>
  </si>
  <si>
    <t>HUK408</t>
  </si>
  <si>
    <t>Sosyal Güvenlik Hukuku II</t>
  </si>
  <si>
    <t>SOS155</t>
  </si>
  <si>
    <t>HUK330</t>
  </si>
  <si>
    <t>Taşıma Hukuku</t>
  </si>
  <si>
    <t>HUK215</t>
  </si>
  <si>
    <t>HUK310</t>
  </si>
  <si>
    <t>Teminat Hukuku</t>
  </si>
  <si>
    <t>HUK307</t>
  </si>
  <si>
    <t>Ticaret Hukuku I</t>
  </si>
  <si>
    <t>HUK308</t>
  </si>
  <si>
    <t>Ticaret Hukuku II</t>
  </si>
  <si>
    <t>HUK417</t>
  </si>
  <si>
    <t>Ticari Ceza Hukuku</t>
  </si>
  <si>
    <t>HUK320</t>
  </si>
  <si>
    <t>Tüketici ve Rekabet Hukuku</t>
  </si>
  <si>
    <t>TRD121</t>
  </si>
  <si>
    <t>HUK203</t>
  </si>
  <si>
    <t>HUK204</t>
  </si>
  <si>
    <t>HUK113</t>
  </si>
  <si>
    <t>HUK413</t>
  </si>
  <si>
    <t>Vergi Hukuku I</t>
  </si>
  <si>
    <t>HUK414</t>
  </si>
  <si>
    <t>Vergi Hukuku II</t>
  </si>
  <si>
    <t>SINIF</t>
  </si>
  <si>
    <t>SIRA</t>
  </si>
  <si>
    <t>T+U</t>
  </si>
  <si>
    <t>Z. / S.</t>
  </si>
  <si>
    <t>8. YARIYIL</t>
  </si>
  <si>
    <t>1. YARIYIL</t>
  </si>
  <si>
    <t>Yabancı Dil</t>
  </si>
  <si>
    <t>2. YARIYIL</t>
  </si>
  <si>
    <t>3. YARIYIL</t>
  </si>
  <si>
    <t>Seçimlik</t>
  </si>
  <si>
    <t>7. YARIYIL</t>
  </si>
  <si>
    <t>4. YARIYIL</t>
  </si>
  <si>
    <t>5. YARIYIL</t>
  </si>
  <si>
    <t>6. YARIYIL</t>
  </si>
  <si>
    <t>HUK315</t>
  </si>
  <si>
    <t>HUK316</t>
  </si>
  <si>
    <t>HUK350</t>
  </si>
  <si>
    <t>HUK123</t>
  </si>
  <si>
    <t>T.C</t>
  </si>
  <si>
    <t>MARMARA ÜNİVERSİTESİ</t>
  </si>
  <si>
    <t>Özel Hukuk Bölüm Başkanlığı</t>
  </si>
  <si>
    <t>Doç. Dr.</t>
  </si>
  <si>
    <t>Müjgan Tunç Yücel</t>
  </si>
  <si>
    <t>Serdar KALE</t>
  </si>
  <si>
    <t>Medipol Üniversitesi</t>
  </si>
  <si>
    <t>2547 40/a</t>
  </si>
  <si>
    <t>……./……./.2015</t>
  </si>
  <si>
    <t>Prof. Dr. Serap HELVACI</t>
  </si>
  <si>
    <t>Özel Hukuk Bölüm Başkanı</t>
  </si>
  <si>
    <t>Yarıyılı</t>
  </si>
  <si>
    <r>
      <t xml:space="preserve">Fakültemizde </t>
    </r>
    <r>
      <rPr>
        <b/>
        <sz val="11"/>
        <color indexed="18"/>
        <rFont val="Calibri"/>
        <family val="2"/>
        <charset val="162"/>
        <scheme val="minor"/>
      </rPr>
      <t xml:space="preserve"> 2015-2016 Eğitim-Öğretim yılı (1.YARIYIL</t>
    </r>
    <r>
      <rPr>
        <b/>
        <sz val="11"/>
        <rFont val="Calibri"/>
        <family val="2"/>
        <charset val="162"/>
        <scheme val="minor"/>
      </rPr>
      <t xml:space="preserve">) </t>
    </r>
    <r>
      <rPr>
        <sz val="11"/>
        <rFont val="Calibri"/>
        <family val="2"/>
        <charset val="162"/>
        <scheme val="minor"/>
      </rPr>
      <t>da okutulacak derslere ilişkin talep edilen Öğretim Üyeleri Dekanlığımıza sunulmak üzere aşağıda belirtilmiştir</t>
    </r>
  </si>
  <si>
    <t xml:space="preserve">Sayı: </t>
  </si>
  <si>
    <t>Tarih:</t>
  </si>
  <si>
    <t>YARIYILI</t>
  </si>
  <si>
    <t>Kriminoloji</t>
  </si>
  <si>
    <t>vereceği saat</t>
  </si>
  <si>
    <t>HUK-US</t>
  </si>
  <si>
    <t>HUK4057</t>
  </si>
  <si>
    <t>YDZx1020</t>
  </si>
  <si>
    <t>YDZA1020</t>
  </si>
  <si>
    <t>Almanca</t>
  </si>
  <si>
    <t>Almanca I</t>
  </si>
  <si>
    <t>Almanca II</t>
  </si>
  <si>
    <t>HUK1007</t>
  </si>
  <si>
    <t>Anayasa Hukuku</t>
  </si>
  <si>
    <t>Anayasa Hukuku I</t>
  </si>
  <si>
    <t>Anayasa Hukuku II</t>
  </si>
  <si>
    <t>ATA1020</t>
  </si>
  <si>
    <t>Atatürk İlkeleri ve İnkılap Tarihi</t>
  </si>
  <si>
    <t>Atatürk İlkeleri ve İnkılap Tarihi I</t>
  </si>
  <si>
    <t>Atatürk İlkeleri ve İnkılap Tarihi II</t>
  </si>
  <si>
    <t>Avrupa Birliği Hukuku</t>
  </si>
  <si>
    <t>HUK-SD3</t>
  </si>
  <si>
    <t>HUK2024</t>
  </si>
  <si>
    <t>HUK4055</t>
  </si>
  <si>
    <t>HUK4056</t>
  </si>
  <si>
    <t>Borçlar Genel Hukuku I</t>
  </si>
  <si>
    <t>Borçlar Genel Hukuku II</t>
  </si>
  <si>
    <t>HUK2001</t>
  </si>
  <si>
    <t>Borçlar Hukuku Genel Hükümler</t>
  </si>
  <si>
    <t>HUK3002</t>
  </si>
  <si>
    <t>Borçlar Hukuku Özel Hükümler</t>
  </si>
  <si>
    <t>Ceza Genel Hukuku I</t>
  </si>
  <si>
    <t>Ceza Genel Hukuku II</t>
  </si>
  <si>
    <t>HUK2004</t>
  </si>
  <si>
    <t>Ceza Hukuku Genel Hükümler</t>
  </si>
  <si>
    <t>HUK3005</t>
  </si>
  <si>
    <t>Ceza Hukuku Özel Hükümler</t>
  </si>
  <si>
    <t>HUK4007</t>
  </si>
  <si>
    <t>Ceza Muhakemesi Hukuku</t>
  </si>
  <si>
    <t>Ceza Özel Hukuku I</t>
  </si>
  <si>
    <t>Ceza Özel Hukuku II</t>
  </si>
  <si>
    <t>Ceza Usul Hukuku I</t>
  </si>
  <si>
    <t>Ceza Usul Hukuku II</t>
  </si>
  <si>
    <t>HUK2003</t>
  </si>
  <si>
    <t>Deniz Hukuku</t>
  </si>
  <si>
    <t>Deniz Hukuku I</t>
  </si>
  <si>
    <t>Deniz Hukuku II</t>
  </si>
  <si>
    <t>HUK4001</t>
  </si>
  <si>
    <t>HUK4004</t>
  </si>
  <si>
    <t>Devletler Özel Hukuku</t>
  </si>
  <si>
    <t>HUK2006</t>
  </si>
  <si>
    <t>Devletler Umumi Hukuku</t>
  </si>
  <si>
    <t>Devletler Umumi Hukuku I</t>
  </si>
  <si>
    <t>Devletler Umumi Hukuku II</t>
  </si>
  <si>
    <t>HUK3001</t>
  </si>
  <si>
    <t>Eşya Hukuku</t>
  </si>
  <si>
    <t>Evlilik Birliği</t>
  </si>
  <si>
    <t>HUK-SD1</t>
  </si>
  <si>
    <t>HUK1022</t>
  </si>
  <si>
    <t>HUK-SD6</t>
  </si>
  <si>
    <t>HUK3028</t>
  </si>
  <si>
    <t>HUK-SD7</t>
  </si>
  <si>
    <t>YDZF1020</t>
  </si>
  <si>
    <t>Fransızca</t>
  </si>
  <si>
    <t>Fransızca I</t>
  </si>
  <si>
    <t>Fransızca II</t>
  </si>
  <si>
    <t>HUK2005</t>
  </si>
  <si>
    <t>Genel Kamu Hukuku</t>
  </si>
  <si>
    <t>Genel Kamu Hukuku I (Hak Teorisi-Devlet Teorisi)</t>
  </si>
  <si>
    <t>Genel Kamu Hukuku II (Hak Teorisi-Devlet Teorisi)</t>
  </si>
  <si>
    <t>HUK1004</t>
  </si>
  <si>
    <t>Hukuk Başlangıcı</t>
  </si>
  <si>
    <t>Hukuk Başlangıcı I</t>
  </si>
  <si>
    <t>Hukuk Başlangıcı II</t>
  </si>
  <si>
    <t>HUK1009</t>
  </si>
  <si>
    <t>Hukuk Felsefesi ve Sosyolojisi</t>
  </si>
  <si>
    <t>Hukuk Felsefesi ve Sosyolojisi I</t>
  </si>
  <si>
    <t>Hukuk Felsefesi ve Sosyolojisi II</t>
  </si>
  <si>
    <t>Hukuk Mesleği ve Etik</t>
  </si>
  <si>
    <t>HUK1023</t>
  </si>
  <si>
    <t>HUK4005</t>
  </si>
  <si>
    <t>İcra ve İflas Hukuku</t>
  </si>
  <si>
    <t>HUK3006</t>
  </si>
  <si>
    <t>İdare Hukuku</t>
  </si>
  <si>
    <t>HUK-SD2</t>
  </si>
  <si>
    <t>IKT1080</t>
  </si>
  <si>
    <t>İktisat</t>
  </si>
  <si>
    <t>HUK-SD4</t>
  </si>
  <si>
    <t>İktisat I</t>
  </si>
  <si>
    <t>İktisat II</t>
  </si>
  <si>
    <t>HUK-SD5</t>
  </si>
  <si>
    <t>HUK3027</t>
  </si>
  <si>
    <t>YDZI1020</t>
  </si>
  <si>
    <t>İngilizce</t>
  </si>
  <si>
    <t>YDI4012</t>
  </si>
  <si>
    <t>İngilizce I</t>
  </si>
  <si>
    <t>İngilizce II</t>
  </si>
  <si>
    <t>HUK3004</t>
  </si>
  <si>
    <t>İnsan Hakları Hukuku</t>
  </si>
  <si>
    <t>HUK3014</t>
  </si>
  <si>
    <t>İş Hukuku</t>
  </si>
  <si>
    <t>HUK2022</t>
  </si>
  <si>
    <t>MLY1080</t>
  </si>
  <si>
    <t>Maliye</t>
  </si>
  <si>
    <t>Maliye I</t>
  </si>
  <si>
    <t>Maliye II</t>
  </si>
  <si>
    <t>HUK1008</t>
  </si>
  <si>
    <t>Medeni Hukuk</t>
  </si>
  <si>
    <t>Medeni Hukuk I</t>
  </si>
  <si>
    <t>Medeni Hukuk II</t>
  </si>
  <si>
    <t>HUK3007</t>
  </si>
  <si>
    <t>Medeni Usul Hukuku</t>
  </si>
  <si>
    <t>HUK4002</t>
  </si>
  <si>
    <t>Miras Hukuku</t>
  </si>
  <si>
    <t>Özgürlükler Hukuku</t>
  </si>
  <si>
    <t>HUK2026</t>
  </si>
  <si>
    <t>HUK1006</t>
  </si>
  <si>
    <t>Roma Hukuku</t>
  </si>
  <si>
    <t>Roma Özel Hukuku I</t>
  </si>
  <si>
    <t>Roma Özel Hukuku II</t>
  </si>
  <si>
    <t>HUK4054</t>
  </si>
  <si>
    <t>Siyaset Bilimi</t>
  </si>
  <si>
    <t>SBL2013</t>
  </si>
  <si>
    <t>HUK4003</t>
  </si>
  <si>
    <t>Sosyal Güvenlik Hukuku</t>
  </si>
  <si>
    <t>Sosyoloji</t>
  </si>
  <si>
    <t>SOS1055</t>
  </si>
  <si>
    <t>HUK3023</t>
  </si>
  <si>
    <t>Tebligat Hukuku</t>
  </si>
  <si>
    <t>HUK2023</t>
  </si>
  <si>
    <t>HUK3021</t>
  </si>
  <si>
    <t>HUK3003</t>
  </si>
  <si>
    <t>Ticaret Hukuku</t>
  </si>
  <si>
    <t>HUK4052</t>
  </si>
  <si>
    <t>HUK3029</t>
  </si>
  <si>
    <t>Tüketici Hukuku</t>
  </si>
  <si>
    <t>HUK3022</t>
  </si>
  <si>
    <t>Türk Demokrasi Tarihi</t>
  </si>
  <si>
    <t>TRD1020</t>
  </si>
  <si>
    <t>Türk Dili</t>
  </si>
  <si>
    <t>Türk Dili I</t>
  </si>
  <si>
    <t>Türk Dili II</t>
  </si>
  <si>
    <t>HUK2002</t>
  </si>
  <si>
    <t>Türk Hukuk Tarihi</t>
  </si>
  <si>
    <t>Türk Hukuk Tarihi I</t>
  </si>
  <si>
    <t>Türk Hukuk Tarihi II</t>
  </si>
  <si>
    <t>Umumi Hukuk Tarihi</t>
  </si>
  <si>
    <t>HUK1021</t>
  </si>
  <si>
    <t>HUK4006</t>
  </si>
  <si>
    <t>Vergi Hukuku</t>
  </si>
  <si>
    <t>TEK / ÇİFT</t>
  </si>
  <si>
    <t>Anayasa Hukuku Anabilim Dalı</t>
  </si>
  <si>
    <t>Medeni Hukuk Anabilim Dalı</t>
  </si>
  <si>
    <t>No</t>
  </si>
  <si>
    <t>Toplam</t>
  </si>
  <si>
    <t>Hukuk</t>
  </si>
  <si>
    <t>Genel Toplam     |     Ortalama Yarıyıl Ders = [71 / 8 = 8,88] + 3 = 12     |     T = 180     |     U = 46     |     Toplam Saat = 226     |     Kredi = 203     |     ECTS = 240</t>
  </si>
  <si>
    <t>ATA122</t>
  </si>
  <si>
    <t>HUKxxx</t>
  </si>
  <si>
    <t>Seçimlik Ders I</t>
  </si>
  <si>
    <t>IKT132</t>
  </si>
  <si>
    <t>TRD122</t>
  </si>
  <si>
    <t>YDZx122</t>
  </si>
  <si>
    <t>Yabancı Dil II</t>
  </si>
  <si>
    <t>YDZx121</t>
  </si>
  <si>
    <t>Yabancı Dil I</t>
  </si>
  <si>
    <t>TOPLAM</t>
  </si>
  <si>
    <t>HUK210</t>
  </si>
  <si>
    <t>Seçimlik Ders II</t>
  </si>
  <si>
    <t>Seçimlik Ders III</t>
  </si>
  <si>
    <t>HUK319</t>
  </si>
  <si>
    <t>İdari Yargılama Hukuku</t>
  </si>
  <si>
    <t>Seçimlik Ders IV</t>
  </si>
  <si>
    <t>D1: 1. YARIYIL</t>
  </si>
  <si>
    <t>D2: 2. YARIYIL</t>
  </si>
  <si>
    <t>S: 1. YARIYIL</t>
  </si>
  <si>
    <t>S: 3. YARIYIL</t>
  </si>
  <si>
    <t>S: 6. YARIYIL</t>
  </si>
  <si>
    <t>S: 7. YARIYIL</t>
  </si>
  <si>
    <t>Müfredat</t>
  </si>
  <si>
    <t>Durumu</t>
  </si>
  <si>
    <t>Anabilim dalı</t>
  </si>
  <si>
    <t>Yıllık</t>
  </si>
  <si>
    <t>HUK-US Üniversite Seçimlik</t>
  </si>
  <si>
    <t>Seçmeli Ders Grubu</t>
  </si>
  <si>
    <t>Zorunlu</t>
  </si>
  <si>
    <t>HUK3040</t>
  </si>
  <si>
    <t>Arabuluculuk</t>
  </si>
  <si>
    <t>HUK-SD6 Seçimlik Ders - 6</t>
  </si>
  <si>
    <t>HUK-SD3 Seçimlik Ders - 3</t>
  </si>
  <si>
    <t>HUK4058</t>
  </si>
  <si>
    <t>Comtemporary Issues of International Law in The Case- Law of International Courts and Tribunals</t>
  </si>
  <si>
    <t>Deniz Ticareti ve Sigorta Hukuku</t>
  </si>
  <si>
    <t>HUK3037</t>
  </si>
  <si>
    <t>HUK-SD5 Seçimlik Ders - 5</t>
  </si>
  <si>
    <t>HUK-SD1 Seçimlik Ders - 1</t>
  </si>
  <si>
    <t>HUK1088</t>
  </si>
  <si>
    <t>HUK-SD2 Seçimlik Ders - 2</t>
  </si>
  <si>
    <t>HUK2028</t>
  </si>
  <si>
    <t>La Justice Constitutionnelle Comparee</t>
  </si>
  <si>
    <t>HUK-SD4 Seçimlik Ders - 4</t>
  </si>
  <si>
    <t>HUK3039</t>
  </si>
  <si>
    <t>Rekabet Hukuku</t>
  </si>
  <si>
    <t>HUK-SD7 Seçimlik Ders - 7</t>
  </si>
  <si>
    <t>HUK1084</t>
  </si>
  <si>
    <t>Sağlık Hukuku</t>
  </si>
  <si>
    <t>HUK1025</t>
  </si>
  <si>
    <t>Turkish Family Law</t>
  </si>
  <si>
    <t>Dönemlik</t>
  </si>
  <si>
    <t>Anayasa Hukuku (Yıllık)</t>
  </si>
  <si>
    <t>Arabuluculuk (Yıllık)</t>
  </si>
  <si>
    <t>Anayasa Hukuku I (Dönemlik)</t>
  </si>
  <si>
    <t>Anayasa Hukuku II (Dönemlik)</t>
  </si>
  <si>
    <t>TEK</t>
  </si>
  <si>
    <t>1.Eğitim</t>
  </si>
  <si>
    <t>YAZIM DÜZENİ</t>
  </si>
  <si>
    <t>------------</t>
  </si>
  <si>
    <t>ADLİ TIP</t>
  </si>
  <si>
    <t>ADLİ TIP.</t>
  </si>
  <si>
    <t>Adli Tıp.</t>
  </si>
  <si>
    <t>ALMANCA</t>
  </si>
  <si>
    <t>ALMANCA I</t>
  </si>
  <si>
    <t>ALMANCA II</t>
  </si>
  <si>
    <t>ANAYASA HUKUKU</t>
  </si>
  <si>
    <t>ANAYASA HUKUKU I</t>
  </si>
  <si>
    <t>ANAYASA HUKUKU II</t>
  </si>
  <si>
    <t>ARABULUCULUK</t>
  </si>
  <si>
    <t>ATATÜRK İLKELERİ VE İNKILAP TARİHİ</t>
  </si>
  <si>
    <t>ATATÜRK İLKELERİ VE İNKILAP TARİHİ I</t>
  </si>
  <si>
    <t>ATATÜRK İLKELERİ VE İNKILAP TARİHİ II</t>
  </si>
  <si>
    <t>AVRUPA BİRLİĞİ HUKUKU</t>
  </si>
  <si>
    <t>AVRUPA BİRLİĞİ HUKUKU.</t>
  </si>
  <si>
    <t>Avrupa Birliği Hukuku.</t>
  </si>
  <si>
    <t>AVUKATLIK HUKUKU</t>
  </si>
  <si>
    <t>AVUKATLIK HUKUKU.</t>
  </si>
  <si>
    <t>Avukatlık Hukuku.</t>
  </si>
  <si>
    <t>BANKA HUKUKU</t>
  </si>
  <si>
    <t>BANKA HUKUKU.</t>
  </si>
  <si>
    <t>Banka Hukuku.</t>
  </si>
  <si>
    <t>BORÇLAR GENEL HUKUKU I</t>
  </si>
  <si>
    <t>BORÇLAR GENEL HUKUKU II</t>
  </si>
  <si>
    <t>BORÇLAR HUKUKU GENEL HÜKÜMLER</t>
  </si>
  <si>
    <t>BORÇLAR HUKUKU ÖZEL HÜKÜMLER</t>
  </si>
  <si>
    <t>BORÇLAR ÖZEL HUKUKU I</t>
  </si>
  <si>
    <t>BORÇLAR ÖZEL HUKUKU II</t>
  </si>
  <si>
    <t>CEZA GENEL HUKUKU I</t>
  </si>
  <si>
    <t>CEZA GENEL HUKUKU II</t>
  </si>
  <si>
    <t>CEZA HUKUKU GENEL HÜKÜMLER</t>
  </si>
  <si>
    <t>CEZA HUKUKU ÖZEL HÜKÜMLER</t>
  </si>
  <si>
    <t>CEZA MUHAKEMESİ HUKUKU</t>
  </si>
  <si>
    <t>CEZA ÖZEL HUKUKU I</t>
  </si>
  <si>
    <t>CEZA ÖZEL HUKUKU II</t>
  </si>
  <si>
    <t>CEZA USUL HUKUKU I</t>
  </si>
  <si>
    <t>CEZA USUL HUKUKU II</t>
  </si>
  <si>
    <t>COMTEMPORARY ISSUES OF INTERNATİONAL LAW İN THE CASE- LAW OF INTERNATİONAL COURTS AND TRİBUNALS</t>
  </si>
  <si>
    <t>DENİZ HUKUKU</t>
  </si>
  <si>
    <t>DENİZ HUKUKU I</t>
  </si>
  <si>
    <t>DENİZ HUKUKU II</t>
  </si>
  <si>
    <t>DENİZ TİCARETİ HUKUKU I</t>
  </si>
  <si>
    <t>DENİZ TİCARETİ HUKUKU II</t>
  </si>
  <si>
    <t>DENİZ TİCARETİ VE SİGORTA HUKUKU</t>
  </si>
  <si>
    <t>DEVLETLER ÖZEL HUKUKU</t>
  </si>
  <si>
    <t>DEVLETLER ÖZEL HUKUKU I</t>
  </si>
  <si>
    <t>DEVLETLER ÖZEL HUKUKU II</t>
  </si>
  <si>
    <t>DEVLETLER UMUMİ HUKUKU</t>
  </si>
  <si>
    <t>DEVLETLER UMUMİ HUKUKU I</t>
  </si>
  <si>
    <t>DEVLETLER UMUMİ HUKUKU II</t>
  </si>
  <si>
    <t>DİE BERUFUNG İN DER NEUEN TÜRKİSCHEN ZİVİLPROZESSORDNUNG</t>
  </si>
  <si>
    <t>Die Berufung in der Neuen Türkischen Zivilprozessordnung</t>
  </si>
  <si>
    <t>EŞYA HUKUKU</t>
  </si>
  <si>
    <t>EŞYA HUKUKU I</t>
  </si>
  <si>
    <t>EŞYA HUKUKU II</t>
  </si>
  <si>
    <t>EVLİLİK BİRLİĞİ</t>
  </si>
  <si>
    <t>EVLİLİK BİRLİĞİ.</t>
  </si>
  <si>
    <t>Evlilik Birliği.</t>
  </si>
  <si>
    <t>FİKRİ VE SINAİ MÜLKİYET HUKUKU</t>
  </si>
  <si>
    <t>FİKRİ VE SINAİ MÜLKİYET HUKUKU.</t>
  </si>
  <si>
    <t>Fikri ve Sınai Mülkiyet Hukuku.</t>
  </si>
  <si>
    <t>FRANSIZCA</t>
  </si>
  <si>
    <t>FRANSIZCA I</t>
  </si>
  <si>
    <t>FRANSIZCA II</t>
  </si>
  <si>
    <t>GENEL KAMU HUKUKU</t>
  </si>
  <si>
    <t>GENEL KAMU HUKUKU I (HAK TEORİSİ-DEVLET TEORİSİ)</t>
  </si>
  <si>
    <t>GENEL KAMU HUKUKU I (İNSAN HAKLARI HUKUKU)</t>
  </si>
  <si>
    <t>GENEL KAMU HUKUKU II (HAK TEORİSİ-DEVLET TEORİSİ)</t>
  </si>
  <si>
    <t>GENEL KAMU HUKUKU II (İNSAN HAKLARI HUKUKU)</t>
  </si>
  <si>
    <t>HUKUK BAŞLANGICI</t>
  </si>
  <si>
    <t>HUKUK BAŞLANGICI I</t>
  </si>
  <si>
    <t>HUKUK BAŞLANGICI II</t>
  </si>
  <si>
    <t>HUKUK FELSEFESİ VE SOSYOLOJİSİ</t>
  </si>
  <si>
    <t>HUKUK FELSEFESİ VE SOSYOLOJİSİ I</t>
  </si>
  <si>
    <t>HUKUK FELSEFESİ VE SOSYOLOJİSİ II</t>
  </si>
  <si>
    <t>HUKUK MESLEĞİ VE ETİK</t>
  </si>
  <si>
    <t>HUKUK MESLEĞİ VE ETİK.</t>
  </si>
  <si>
    <t>Hukuk Mesleği ve Etik.</t>
  </si>
  <si>
    <t>HUKUK METODOLOJİSİ</t>
  </si>
  <si>
    <t>Hukuk Metodolojisi</t>
  </si>
  <si>
    <t>İCRA VE İFLAS HUKUKU</t>
  </si>
  <si>
    <t>İCRA VE İFLAS HUKUKU I</t>
  </si>
  <si>
    <t>İCRA VE İFLAS HUKUKU II</t>
  </si>
  <si>
    <t>İDARE HUKUKU</t>
  </si>
  <si>
    <t>İDARE HUKUKU I</t>
  </si>
  <si>
    <t>İdare Hukuku I</t>
  </si>
  <si>
    <t>İDARE HUKUKU II</t>
  </si>
  <si>
    <t>İdare Hukuku II</t>
  </si>
  <si>
    <t>İKTİSAT</t>
  </si>
  <si>
    <t>İKTİSAT I</t>
  </si>
  <si>
    <t>İKTİSAT II</t>
  </si>
  <si>
    <t>İMAR VE ŞEHİRCİLİK HUKUKU</t>
  </si>
  <si>
    <t>İMAR VE ŞEHİRCİLİK HUKUKU.</t>
  </si>
  <si>
    <t>İmar ve Şehircilik Hukuku.</t>
  </si>
  <si>
    <t>İNGİLİZCE</t>
  </si>
  <si>
    <t>İNGİLİZCE HUKUK DİLİ</t>
  </si>
  <si>
    <t>İNGİLİZCE HUKUK DİLİ.</t>
  </si>
  <si>
    <t>İngilizce Hukuk Dili.</t>
  </si>
  <si>
    <t>İNGİLİZCE I</t>
  </si>
  <si>
    <t>İNGİLİZCE II</t>
  </si>
  <si>
    <t>İNSAN HAKLARI HUKUKU</t>
  </si>
  <si>
    <t>İNSAN HAKLARI KURAMI</t>
  </si>
  <si>
    <t>İnsan Hakları Kuramı</t>
  </si>
  <si>
    <t>İŞ HUKUKU</t>
  </si>
  <si>
    <t>İŞ HUKUKU I</t>
  </si>
  <si>
    <t>İŞ HUKUKU II</t>
  </si>
  <si>
    <t>KIYMETLİ EVRAK I</t>
  </si>
  <si>
    <t>KIYMETLİ EVRAK II</t>
  </si>
  <si>
    <t>KRİMİNOLOJİ</t>
  </si>
  <si>
    <t>KRİMİNOLOJİ.</t>
  </si>
  <si>
    <t>Kriminoloji.</t>
  </si>
  <si>
    <t>LA JUSTİCE CONSTİTUTİONNELLE COMPAREE</t>
  </si>
  <si>
    <t>MALİYE</t>
  </si>
  <si>
    <t>MALİYE I</t>
  </si>
  <si>
    <t>MALİYE II</t>
  </si>
  <si>
    <t>MEDENİ HUKUK</t>
  </si>
  <si>
    <t>MEDENİ HUKUK I</t>
  </si>
  <si>
    <t>MEDENİ HUKUK II</t>
  </si>
  <si>
    <t>MEDENİ USUL HUKUKU</t>
  </si>
  <si>
    <t>MEDENİ USUL HUKUKU I</t>
  </si>
  <si>
    <t>MEDENİ USUL HUKUKU II</t>
  </si>
  <si>
    <t>MİRAS HUKUKU</t>
  </si>
  <si>
    <t>MİRAS HUKUKU I</t>
  </si>
  <si>
    <t>MİRAS HUKUKU II</t>
  </si>
  <si>
    <t>ÖZGÜRLÜKLER HUKUKU</t>
  </si>
  <si>
    <t>ÖZGÜRLÜKLER HUKUKU.</t>
  </si>
  <si>
    <t>Özgürlükler Hukuku.</t>
  </si>
  <si>
    <t>REKABET HUKUKU</t>
  </si>
  <si>
    <t>ROMA HUKUKU</t>
  </si>
  <si>
    <t>ROMA ÖZEL HUKUKU I</t>
  </si>
  <si>
    <t>ROMA ÖZEL HUKUKU II</t>
  </si>
  <si>
    <t>HUK2031</t>
  </si>
  <si>
    <t>TÜRK İŞARET DİLİ</t>
  </si>
  <si>
    <t>HUK-SD3 Seçimlik Ders -3</t>
  </si>
  <si>
    <t>SAĞLIK HUKUKU</t>
  </si>
  <si>
    <t>SEÇİMLİK DERS - 1</t>
  </si>
  <si>
    <t>Seçimlik Ders - 1</t>
  </si>
  <si>
    <t>SEÇİMLİK DERS - 2</t>
  </si>
  <si>
    <t>Seçimlik Ders - 2</t>
  </si>
  <si>
    <t>SEÇİMLİK DERS - 3</t>
  </si>
  <si>
    <t>Seçimlik Ders - 3</t>
  </si>
  <si>
    <t>SEÇİMLİK DERS - 4</t>
  </si>
  <si>
    <t>Seçimlik Ders - 4</t>
  </si>
  <si>
    <t>SEÇİMLİK DERS - 5</t>
  </si>
  <si>
    <t>Seçimlik Ders - 5</t>
  </si>
  <si>
    <t>SEÇİMLİK DERS - 6</t>
  </si>
  <si>
    <t>Seçimlik Ders - 6</t>
  </si>
  <si>
    <t>SEÇİMLİK DERS - 7</t>
  </si>
  <si>
    <t>Seçimlik Ders - 7</t>
  </si>
  <si>
    <t>SERMAYE PİYASASI HUKUKU</t>
  </si>
  <si>
    <t>SERMAYE PİYASASI HUKUKU.</t>
  </si>
  <si>
    <t>Sermaye Piyasası Hukuku.</t>
  </si>
  <si>
    <t>SİGORTA HUKUKU</t>
  </si>
  <si>
    <t>SİYASET BİLİMİ</t>
  </si>
  <si>
    <t>SİYASET BİLİMİ.</t>
  </si>
  <si>
    <t>Siyaset Bilimi.</t>
  </si>
  <si>
    <t>SİYASİ TARİH</t>
  </si>
  <si>
    <t>Siyasi Tarih</t>
  </si>
  <si>
    <t>SOSYAL GÜVENLİK HUKUKU</t>
  </si>
  <si>
    <t>SOSYAL GÜVENLİK HUKUKU I</t>
  </si>
  <si>
    <t>SOSYAL GÜVENLİK HUKUKU II</t>
  </si>
  <si>
    <t>SOSYOLOJİ</t>
  </si>
  <si>
    <t>SOSYOLOJİ.</t>
  </si>
  <si>
    <t>Sosyoloji.</t>
  </si>
  <si>
    <t>TAŞIMA HUKUKU</t>
  </si>
  <si>
    <t>TAŞIMA HUKUKU.</t>
  </si>
  <si>
    <t>Taşıma Hukuku.</t>
  </si>
  <si>
    <t>TEBLİGAT HUKUKU</t>
  </si>
  <si>
    <t>TEBLİGAT HUKUKU.</t>
  </si>
  <si>
    <t>Tebligat Hukuku.</t>
  </si>
  <si>
    <t>TEMİNAT HUKUKU</t>
  </si>
  <si>
    <t>TEMİNAT HUKUKU.</t>
  </si>
  <si>
    <t>Teminat Hukuku.</t>
  </si>
  <si>
    <t>TİCARET HUKUKU</t>
  </si>
  <si>
    <t>TİCARET HUKUKU I</t>
  </si>
  <si>
    <t>TİCARET HUKUKU II</t>
  </si>
  <si>
    <t>TİCARİ CEZA HUKUKU</t>
  </si>
  <si>
    <t>TİCARİ CEZA HUKUKU.</t>
  </si>
  <si>
    <t>Ticari Ceza Hukuku.</t>
  </si>
  <si>
    <t>TURKİSH FAMİLY LAW</t>
  </si>
  <si>
    <t>TÜKETİCİ HUKUKU</t>
  </si>
  <si>
    <t>TÜKETİCİ VE REKABET HUKUKU</t>
  </si>
  <si>
    <t>TÜRK DEMOKRASİ TARİHİ</t>
  </si>
  <si>
    <t>TÜRK DİLİ</t>
  </si>
  <si>
    <t>TÜRK DİLİ I</t>
  </si>
  <si>
    <t>TÜRK DİLİ II</t>
  </si>
  <si>
    <t>TÜRK HUKUK TARİHİ</t>
  </si>
  <si>
    <t>TÜRK HUKUK TARİHİ I</t>
  </si>
  <si>
    <t>TÜRK HUKUK TARİHİ II</t>
  </si>
  <si>
    <t>UMUMİ HUKUK TARİHİ</t>
  </si>
  <si>
    <t>UMUMİ HUKUK TARİHİ.</t>
  </si>
  <si>
    <t>Umumi Hukuk Tarihi.</t>
  </si>
  <si>
    <t>ÜNİVERSİTE SEÇİMLİK</t>
  </si>
  <si>
    <t>Üniversite Seçimlik</t>
  </si>
  <si>
    <t>VERGİ HUKUKU</t>
  </si>
  <si>
    <t>VERGİ HUKUKU I</t>
  </si>
  <si>
    <t>VERGİ HUKUKU II</t>
  </si>
  <si>
    <t>YABANCI DİL</t>
  </si>
  <si>
    <t>Hukuk Fakültesi - Yıllık</t>
  </si>
  <si>
    <t>Lisans - Hukuk Fakültesi - Yıllık - 2015</t>
  </si>
  <si>
    <t>Genel Toplam Ders Adedi :37    T : 89 U : 11 Kredi : 240 ECTS : 240 T+U : 100</t>
  </si>
  <si>
    <t>1. YIL</t>
  </si>
  <si>
    <t>Seçimlik Ders - 1 (Ders 1) [Bu ders HUK-SD1 ders grubu]</t>
  </si>
  <si>
    <t>Seçimlik Ders - 2 (Ders 1) [Bu ders HUK-SD2 ders grubu]</t>
  </si>
  <si>
    <t>Yabancı Dil (Ders 1) [Bu ders YDZx1020 ders grubu]</t>
  </si>
  <si>
    <t>2. YIL</t>
  </si>
  <si>
    <t>Türk İşaret Dili</t>
  </si>
  <si>
    <t>Seçimlik Ders - 3 (Ders 1) [Bu ders HUK-SD3 ders grubu]</t>
  </si>
  <si>
    <t>Seçimlik Ders - 4 (Ders 1) [Bu ders HUK-SD4 ders grubu]</t>
  </si>
  <si>
    <t>3. YIL</t>
  </si>
  <si>
    <t>Seçimlik Ders - 5 (Ders 1) [Bu ders HUK-SD5 ders grubu]</t>
  </si>
  <si>
    <t>Seçimlik Ders - 6 (Ders 1) [Bu ders HUK-SD6 ders grubu]</t>
  </si>
  <si>
    <t>4. YIL</t>
  </si>
  <si>
    <t>Seçimlik Ders - 7 (Ders 1) [Bu ders HUK-SD7 ders grubu]</t>
  </si>
  <si>
    <t>Üniversite Seçimlik (Ders 1) [Bu ders HUK-US ders grubu]</t>
  </si>
  <si>
    <t>GİRİŞ!A1</t>
  </si>
  <si>
    <t>Dönemi</t>
  </si>
  <si>
    <t>üniversitesi</t>
  </si>
  <si>
    <t>Toplam Ders Adedi</t>
  </si>
  <si>
    <t>Teorik Ders Saati</t>
  </si>
  <si>
    <t>Pratik Ders Saati</t>
  </si>
  <si>
    <t>Toplam Ders Saati</t>
  </si>
  <si>
    <t>ETCS</t>
  </si>
  <si>
    <t>Şehir</t>
  </si>
  <si>
    <t>Güz</t>
  </si>
  <si>
    <t>Anabilim Dalı</t>
  </si>
  <si>
    <t>HUK-S1</t>
  </si>
  <si>
    <t xml:space="preserve">HUK-S1 Seçimlik Ders - 1 </t>
  </si>
  <si>
    <t>Bahar</t>
  </si>
  <si>
    <t>Milletlerarası Hukuk</t>
  </si>
  <si>
    <t>Ceza ve Ceza Usul Hukuku</t>
  </si>
  <si>
    <t>HUK-S2</t>
  </si>
  <si>
    <t xml:space="preserve">HUK-S2 Seçimlik Ders - 2 </t>
  </si>
  <si>
    <t>Medeni Usul ve İcra İflas Hukuku</t>
  </si>
  <si>
    <t>İş ve Sosyal Güvenlik Hukuku</t>
  </si>
  <si>
    <t>İnsan Hakları</t>
  </si>
  <si>
    <t>HUK-S3</t>
  </si>
  <si>
    <t>HUK-S3 Seçimlik Ders - 3</t>
  </si>
  <si>
    <t>Milletlerarası Özel Hukuk</t>
  </si>
  <si>
    <t>Mali Hukuk</t>
  </si>
  <si>
    <t>HUK-S4</t>
  </si>
  <si>
    <t>HUK-S4 Seçimlik Ders - 4</t>
  </si>
  <si>
    <t/>
  </si>
  <si>
    <t>HUK 103</t>
  </si>
  <si>
    <t>MEDENİ HUKUK I,</t>
  </si>
  <si>
    <t>Medeni Hukuk I,</t>
  </si>
  <si>
    <t>ŞEHİR</t>
  </si>
  <si>
    <t>HUK 105</t>
  </si>
  <si>
    <t>ANAYASA HUKUKU I,</t>
  </si>
  <si>
    <t>Anayasa Hukuku I,</t>
  </si>
  <si>
    <t>HUK 101</t>
  </si>
  <si>
    <t>HUKUK'A GİRİŞ,</t>
  </si>
  <si>
    <t>Hukuk'a Giriş,</t>
  </si>
  <si>
    <t>UNI 111</t>
  </si>
  <si>
    <t>CRİTİCAL READİNG AND WRİTİNG İN TURKİSH I,</t>
  </si>
  <si>
    <t>Critical Reading and Writing in Turkish I,</t>
  </si>
  <si>
    <t>UNI 117</t>
  </si>
  <si>
    <t>UNDERSTANDİNG SOCİETY AND CULTURE,</t>
  </si>
  <si>
    <t>Understanding Society and Culture,</t>
  </si>
  <si>
    <t>UNI 123</t>
  </si>
  <si>
    <t>TEXTUAL ANALYSİS AND EFFECTİVE COMMUNİCATİON,</t>
  </si>
  <si>
    <t>Textual Analysis and Effective Communication,</t>
  </si>
  <si>
    <t>HUK 104</t>
  </si>
  <si>
    <t>MEDENİ HUKUK II,</t>
  </si>
  <si>
    <t>Medeni Hukuk II,</t>
  </si>
  <si>
    <t>HUK 106</t>
  </si>
  <si>
    <t>ANAYASA HUKUKU II,</t>
  </si>
  <si>
    <t>Anayasa Hukuku II,</t>
  </si>
  <si>
    <t>HUK 108</t>
  </si>
  <si>
    <t>ROMA HUKUKU,</t>
  </si>
  <si>
    <t>Roma Hukuku,</t>
  </si>
  <si>
    <t>UNI 112</t>
  </si>
  <si>
    <t>CRİTİCAL READİNG AND WRİTİNG İN TURKİSH II,</t>
  </si>
  <si>
    <t>Critical Reading and Writing in Turkish II,</t>
  </si>
  <si>
    <t>UNI 118</t>
  </si>
  <si>
    <t>UNDERSTANDİNG POLİTİCS AND ECONOMY,</t>
  </si>
  <si>
    <t>Understanding Politics and Economy,</t>
  </si>
  <si>
    <t>UNI 124</t>
  </si>
  <si>
    <t>TEXTUAL ANALYSİS AND ACADEMİC WRİTİNG,</t>
  </si>
  <si>
    <t>Textual Analysis and Academic Writing,</t>
  </si>
  <si>
    <t>FGO-S</t>
  </si>
  <si>
    <t>FAKÜLTE/GENEL/ORTAK SEÇMELİ DERS (DERS 1)[BU DERS FGO-S DERS GRUBUNDAN ALINACAKTIR, AŞAĞIYA BAKINIZ],</t>
  </si>
  <si>
    <t>Fakülte/Genel/Ortak Seçmeli Ders (Ders 1)[Bu ders FGO-S ders grubundan alınacaktır, aşağıya bakınız],</t>
  </si>
  <si>
    <t xml:space="preserve"> FGO-S ders grubundan alınacaktır</t>
  </si>
  <si>
    <t>HUK 201</t>
  </si>
  <si>
    <t>İDARE HUKUKU I,</t>
  </si>
  <si>
    <t>İdare Hukuku I,</t>
  </si>
  <si>
    <t>HUK 205</t>
  </si>
  <si>
    <t>CEZA HUKUKU GENEL HÜKÜMLER I,</t>
  </si>
  <si>
    <t>Ceza Hukuku Genel Hükümler I,</t>
  </si>
  <si>
    <t>HUK 207</t>
  </si>
  <si>
    <t>BORÇLAR HUKUKU I,</t>
  </si>
  <si>
    <t>Borçlar Hukuku I,</t>
  </si>
  <si>
    <t>LAW 203</t>
  </si>
  <si>
    <t>INTERNATİONAL LAW I,</t>
  </si>
  <si>
    <t>International Law I,</t>
  </si>
  <si>
    <t>LAW 210</t>
  </si>
  <si>
    <t>PHİLOSOPHY OF LAW,</t>
  </si>
  <si>
    <t>Philosophy of Law,</t>
  </si>
  <si>
    <t>UNI 221</t>
  </si>
  <si>
    <t>WORLD CİVİLİZATİONS AND GLOBAL ENCOUNTERS: UNTİL 1300 CE,</t>
  </si>
  <si>
    <t>World Civilizations and Global Encounters: Until 1300 CE,</t>
  </si>
  <si>
    <t>HUK 202</t>
  </si>
  <si>
    <t>İDARE HUKUKU II,</t>
  </si>
  <si>
    <t>İdare Hukuku II,</t>
  </si>
  <si>
    <t>HUK 206</t>
  </si>
  <si>
    <t>CEZA HUKUKU GENEL HÜKÜMLER II,</t>
  </si>
  <si>
    <t>Ceza Hukuku Genel Hükümler II,</t>
  </si>
  <si>
    <t>HUK 208</t>
  </si>
  <si>
    <t>BORÇLAR HUKUKU II,</t>
  </si>
  <si>
    <t>Borçlar Hukuku II,</t>
  </si>
  <si>
    <t>LAW 204</t>
  </si>
  <si>
    <t>INTERNATİONAL LAW II,</t>
  </si>
  <si>
    <t>International Law II,</t>
  </si>
  <si>
    <t>HUK 212</t>
  </si>
  <si>
    <t>GENEL KAMU HUKUKU,</t>
  </si>
  <si>
    <t>Genel Kamu Hukuku,</t>
  </si>
  <si>
    <t>LAW 209</t>
  </si>
  <si>
    <t>SOCİOLOGY OF LAW,</t>
  </si>
  <si>
    <t>Sociology of Law,</t>
  </si>
  <si>
    <t>UNI 222</t>
  </si>
  <si>
    <t>WORLD CİVİLİZATİONS AND GLOBAL ENCOUNTERS: SİNCE 1300 CE,</t>
  </si>
  <si>
    <t>World Civilizations and Global Encounters: Since 1300 CE,</t>
  </si>
  <si>
    <t>HUK 301</t>
  </si>
  <si>
    <t>MEDENİ USUL HUKUKU I,</t>
  </si>
  <si>
    <t>Medeni Usul Hukuku I,</t>
  </si>
  <si>
    <t>HUK 303</t>
  </si>
  <si>
    <t>EŞYA HUKUKU I,</t>
  </si>
  <si>
    <t>Eşya Hukuku I,</t>
  </si>
  <si>
    <t>HUK 305</t>
  </si>
  <si>
    <t>TİCARET HUKUKU I,</t>
  </si>
  <si>
    <t>Ticaret Hukuku I,</t>
  </si>
  <si>
    <t>HUK 307</t>
  </si>
  <si>
    <t>BORÇLAR HUKUKU ÖZEL HÜKÜMLER,</t>
  </si>
  <si>
    <t>Borçlar Hukuku Özel Hükümler,</t>
  </si>
  <si>
    <t>HUK 309</t>
  </si>
  <si>
    <t>İNSAN HAKLARI HUKUKU,</t>
  </si>
  <si>
    <t>İnsan Hakları Hukuku,</t>
  </si>
  <si>
    <t>HUK 311</t>
  </si>
  <si>
    <t>TÜRK HUKUK TARİHİ I,</t>
  </si>
  <si>
    <t>Türk Hukuk Tarihi I,</t>
  </si>
  <si>
    <t>UNI 201</t>
  </si>
  <si>
    <t>FORMATİONS OF MODERN TURKEY I,</t>
  </si>
  <si>
    <t>Formations of Modern Turkey I,</t>
  </si>
  <si>
    <t>HUK 302</t>
  </si>
  <si>
    <t>MEDENİ USUL HUKUKU II,</t>
  </si>
  <si>
    <t>Medeni Usul Hukuku II,</t>
  </si>
  <si>
    <t>HUK 304</t>
  </si>
  <si>
    <t>EŞYA HUKUKU II,</t>
  </si>
  <si>
    <t>Eşya Hukuku II,</t>
  </si>
  <si>
    <t>HUK 306</t>
  </si>
  <si>
    <t>TİCARET HUKUKU II,</t>
  </si>
  <si>
    <t>Ticaret Hukuku II,</t>
  </si>
  <si>
    <t>HUK 308</t>
  </si>
  <si>
    <t>CEZA HUKUKU ÖZEL HÜKÜMLER,</t>
  </si>
  <si>
    <t>Ceza Hukuku Özel Hükümler,</t>
  </si>
  <si>
    <t>HUK 310</t>
  </si>
  <si>
    <t>İDARİ YARGILAMA HUKUKU,</t>
  </si>
  <si>
    <t>İdari Yargılama Hukuku,</t>
  </si>
  <si>
    <t>HUK 312</t>
  </si>
  <si>
    <t>TÜRK HUKUK TARİHİ II,</t>
  </si>
  <si>
    <t>Türk Hukuk Tarihi II,</t>
  </si>
  <si>
    <t>UNI 202</t>
  </si>
  <si>
    <t>FORMATİONS OF MODERN TURKEY II,</t>
  </si>
  <si>
    <t>Formations of Modern Turkey II,</t>
  </si>
  <si>
    <t>HUK 401</t>
  </si>
  <si>
    <t>İCRA - İFLAS HUKUKU I,</t>
  </si>
  <si>
    <t>İcra - İflas Hukuku I,</t>
  </si>
  <si>
    <t>HUK 403</t>
  </si>
  <si>
    <t>SİGORTA HUKUKU,</t>
  </si>
  <si>
    <t>Sigorta Hukuku,</t>
  </si>
  <si>
    <t>HUK 405</t>
  </si>
  <si>
    <t>İŞ VE SOSYAL GÜVENLİK HUKUKU I,</t>
  </si>
  <si>
    <t>İş ve Sosyal Güvenlik Hukuku I,</t>
  </si>
  <si>
    <t>HUK 407</t>
  </si>
  <si>
    <t>CEZA MUHAKEMESİ HUKUKU I,</t>
  </si>
  <si>
    <t>Ceza Muhakemesi Hukuku I,</t>
  </si>
  <si>
    <t>HUK 409</t>
  </si>
  <si>
    <t>KIYMETLİ EVRAK HUKUKU,</t>
  </si>
  <si>
    <t>Kıymetli Evrak Hukuku,</t>
  </si>
  <si>
    <t>LAW 411</t>
  </si>
  <si>
    <t>INTERNATİONAL PRİVATE LAW I,</t>
  </si>
  <si>
    <t>International Private Law I,</t>
  </si>
  <si>
    <t>HUK 402</t>
  </si>
  <si>
    <t>İCRA - İFLAS HUKUKU II,</t>
  </si>
  <si>
    <t>İcra - İflas Hukuku II,</t>
  </si>
  <si>
    <t>HUK 404</t>
  </si>
  <si>
    <t>VERGİ HUKUKU,</t>
  </si>
  <si>
    <t>Vergi Hukuku,</t>
  </si>
  <si>
    <t>HUK 406</t>
  </si>
  <si>
    <t>İŞ VE SOSYAL GÜVENLİK HUKUKU II,</t>
  </si>
  <si>
    <t>İş ve Sosyal Güvenlik Hukuku II,</t>
  </si>
  <si>
    <t>HUK 408</t>
  </si>
  <si>
    <t>CEZA MUHAKEMESİ HUKUKU II,</t>
  </si>
  <si>
    <t>Ceza Muhakemesi Hukuku II,</t>
  </si>
  <si>
    <t>HUK 410</t>
  </si>
  <si>
    <t>DENİZ TİCARET HUKUKU,</t>
  </si>
  <si>
    <t>Deniz Ticaret Hukuku,</t>
  </si>
  <si>
    <t>LAW 412</t>
  </si>
  <si>
    <t>INTERNATİONAL PRİVATE LAW II,</t>
  </si>
  <si>
    <t>International Private Law II,</t>
  </si>
  <si>
    <t>HUK 416</t>
  </si>
  <si>
    <t>MİRAS HUKUKU,</t>
  </si>
  <si>
    <t>Miras Hukuku,</t>
  </si>
  <si>
    <t>LAW 213</t>
  </si>
  <si>
    <t>INTRODUCTİON TO EUROPEAN UNİON LAW,</t>
  </si>
  <si>
    <t>Introduction to European Union Law,</t>
  </si>
  <si>
    <t>HUK 313</t>
  </si>
  <si>
    <t>İHALE HUKUKU,</t>
  </si>
  <si>
    <t>İhale Hukuku,</t>
  </si>
  <si>
    <t>HUK 315</t>
  </si>
  <si>
    <t>ÇEVRE HUKUKU,</t>
  </si>
  <si>
    <t>Çevre Hukuku,</t>
  </si>
  <si>
    <t>HUK 317</t>
  </si>
  <si>
    <t>KRİMİNOLOJİ,</t>
  </si>
  <si>
    <t>Kriminoloji,</t>
  </si>
  <si>
    <t>LAW 319</t>
  </si>
  <si>
    <t>INTRODUCTİON TO COMMON LAW,</t>
  </si>
  <si>
    <t>Introduction to Common Law,</t>
  </si>
  <si>
    <t>LAW 321</t>
  </si>
  <si>
    <t>INTERNATİONAL COMMERCİAL LAW,</t>
  </si>
  <si>
    <t>International Commercial Law,</t>
  </si>
  <si>
    <t>LAW 322</t>
  </si>
  <si>
    <t>BANKİNG LAW,</t>
  </si>
  <si>
    <t>Banking Law,</t>
  </si>
  <si>
    <t>HUK 325</t>
  </si>
  <si>
    <t>ANAYASA YARGISI,</t>
  </si>
  <si>
    <t>Anayasa Yargısı,</t>
  </si>
  <si>
    <t>LAW 327</t>
  </si>
  <si>
    <t>THE RİGHTS OF THE CHİLD İN INTERNATİONAL LAW,</t>
  </si>
  <si>
    <t>The Rights of the Child in International Law,</t>
  </si>
  <si>
    <t>HUK 417</t>
  </si>
  <si>
    <t>ADLİ YAZIŞMA USULLERİ,</t>
  </si>
  <si>
    <t>Adli Yazışma Usulleri,</t>
  </si>
  <si>
    <t>HUK 419</t>
  </si>
  <si>
    <t>ENERJİ HUKUKU,</t>
  </si>
  <si>
    <t>Enerji Hukuku,</t>
  </si>
  <si>
    <t>LAW 421</t>
  </si>
  <si>
    <t>LAW OF STOCK-EXCHANGE,</t>
  </si>
  <si>
    <t>Law of Stock-Exchange,</t>
  </si>
  <si>
    <t>LAW 423</t>
  </si>
  <si>
    <t>LEGAL WRİTİNG,</t>
  </si>
  <si>
    <t>Legal Writing,</t>
  </si>
  <si>
    <t>LAW 415</t>
  </si>
  <si>
    <t>COMPETİTİON LAW,</t>
  </si>
  <si>
    <t>Competition Law,</t>
  </si>
  <si>
    <t>LAW 425</t>
  </si>
  <si>
    <t>DEMOCRACY AND LAW,</t>
  </si>
  <si>
    <t>Democracy and Law,</t>
  </si>
  <si>
    <t>LAW 427</t>
  </si>
  <si>
    <t>INTERNATİONAL TRADE LAW,</t>
  </si>
  <si>
    <t>International Trade Law,</t>
  </si>
  <si>
    <t>LAW 429</t>
  </si>
  <si>
    <t>INTELLECTUAL PROPERTY LAW,</t>
  </si>
  <si>
    <t>Intellectual Property Law,</t>
  </si>
  <si>
    <t>HUK 431</t>
  </si>
  <si>
    <t>YARGI ETİĞİ,</t>
  </si>
  <si>
    <t>Yargı Etiği,</t>
  </si>
  <si>
    <t>HUK 216</t>
  </si>
  <si>
    <t>FİKRİ MÜLKİYET HUKUKU,</t>
  </si>
  <si>
    <t>Fikri Mülkiyet Hukuku,</t>
  </si>
  <si>
    <t>LAW 220</t>
  </si>
  <si>
    <t>INTERNATİONAL PROTECTİON OF HUMAN RİGHTS,</t>
  </si>
  <si>
    <t>International Protection Of Human Rights,</t>
  </si>
  <si>
    <t>LAW 222</t>
  </si>
  <si>
    <t>INTERNATİONAL HUMANİTARİAN LAW,</t>
  </si>
  <si>
    <t>International Humanitarian Law,</t>
  </si>
  <si>
    <t>ECON 202</t>
  </si>
  <si>
    <t>MİCROECONOMİCS,</t>
  </si>
  <si>
    <t>Microeconomics,</t>
  </si>
  <si>
    <t>HUK 314</t>
  </si>
  <si>
    <t>İMAR HUKUKU,</t>
  </si>
  <si>
    <t>İmar Hukuku,</t>
  </si>
  <si>
    <t>LAW 316</t>
  </si>
  <si>
    <t>LAW OF TORTS AND CONTRACT,</t>
  </si>
  <si>
    <t>Law of Torts and Contract,</t>
  </si>
  <si>
    <t>LAW 318</t>
  </si>
  <si>
    <t>INTERNATİONAL INVESTMENT LAW,</t>
  </si>
  <si>
    <t>International Investment Law,</t>
  </si>
  <si>
    <t>HUK 320</t>
  </si>
  <si>
    <t>TÜKETİCİ HUKUKU,</t>
  </si>
  <si>
    <t>Tüketici Hukuku,</t>
  </si>
  <si>
    <t>HUK 324</t>
  </si>
  <si>
    <t>TEMİNAT HUKUKU,</t>
  </si>
  <si>
    <t>Teminat Hukuku,</t>
  </si>
  <si>
    <t>LAW 326</t>
  </si>
  <si>
    <t>INTERNATİONAL SALES AND ARBİTRATİON LAW,</t>
  </si>
  <si>
    <t>International Sales and Arbitration Law,</t>
  </si>
  <si>
    <t>HUK 328</t>
  </si>
  <si>
    <t>BİLİŞİM HUKUKU,</t>
  </si>
  <si>
    <t>Bilişim Hukuku,</t>
  </si>
  <si>
    <t>LAW 416</t>
  </si>
  <si>
    <t>INTERNATİONAL ARBİTRATİON,</t>
  </si>
  <si>
    <t>International Arbitration,</t>
  </si>
  <si>
    <t>HUK 418</t>
  </si>
  <si>
    <t>SINAİ MÜLKİYET HUKUKU,</t>
  </si>
  <si>
    <t>Sınai Mülkiyet Hukuku,</t>
  </si>
  <si>
    <t>HUK 422</t>
  </si>
  <si>
    <t>TEBLİĞAT HUKUKU,</t>
  </si>
  <si>
    <t>Tebliğat Hukuku,</t>
  </si>
  <si>
    <t>HUK 420</t>
  </si>
  <si>
    <t>SAĞLIK HUKUKU,</t>
  </si>
  <si>
    <t>Sağlık Hukuku,</t>
  </si>
  <si>
    <t>HUK 414</t>
  </si>
  <si>
    <t>İSLAM HUKUKU,</t>
  </si>
  <si>
    <t>İslam Hukuku,</t>
  </si>
  <si>
    <t>HUK 424</t>
  </si>
  <si>
    <t>ADLİ TIP,</t>
  </si>
  <si>
    <t>Adli Tıp,</t>
  </si>
  <si>
    <t>LAW 426</t>
  </si>
  <si>
    <t>LAW AND ETHİCS,</t>
  </si>
  <si>
    <t>Law and Ethics,</t>
  </si>
  <si>
    <t>MATH 103</t>
  </si>
  <si>
    <t>CALCULUS I - DİFFERENTİAL,</t>
  </si>
  <si>
    <t>Calculus I - Differential,</t>
  </si>
  <si>
    <t>CLUSTER 2</t>
  </si>
  <si>
    <t>yeni bahar</t>
  </si>
  <si>
    <t>HUK 706</t>
  </si>
  <si>
    <t>Arabuluculuk I,</t>
  </si>
  <si>
    <t>MATH 104</t>
  </si>
  <si>
    <t>CALCULUS II - INTEGRAL,</t>
  </si>
  <si>
    <t>Calculus II - Integral,</t>
  </si>
  <si>
    <t>HUK 707</t>
  </si>
  <si>
    <t>Avrupa Birliği Hukuku I,</t>
  </si>
  <si>
    <t>UNI 102</t>
  </si>
  <si>
    <t>CRİTİCAL THİNKİNG,</t>
  </si>
  <si>
    <t>Critical Thinking,</t>
  </si>
  <si>
    <t>HUK 708</t>
  </si>
  <si>
    <t>Avukatlık Hukuku I,</t>
  </si>
  <si>
    <t>PHIL 101</t>
  </si>
  <si>
    <t>LOGİC I,</t>
  </si>
  <si>
    <t>Logic I,</t>
  </si>
  <si>
    <t>HUK 709</t>
  </si>
  <si>
    <t>Banka Hukuku I,</t>
  </si>
  <si>
    <t>UNI 101</t>
  </si>
  <si>
    <t>MATHEMATİCAL REASONİNG,</t>
  </si>
  <si>
    <t>Mathematical Reasoning,</t>
  </si>
  <si>
    <t>LAW 592</t>
  </si>
  <si>
    <t>Comtemporary Issues of International Law in The Case- Law of International Courts and Tribunals I,</t>
  </si>
  <si>
    <t>UNI 137</t>
  </si>
  <si>
    <t>MATHEMATİCS FOR PRACTİCE,</t>
  </si>
  <si>
    <t>Mathematics for Practice,</t>
  </si>
  <si>
    <t>HUK 620</t>
  </si>
  <si>
    <t>Evlilik Birliği I,</t>
  </si>
  <si>
    <t>PHIL 102</t>
  </si>
  <si>
    <t>MODERN LOGİC,</t>
  </si>
  <si>
    <t>Modern Logic,</t>
  </si>
  <si>
    <t>HUK 621</t>
  </si>
  <si>
    <t>Fikri ve Sınai Mülkiyet Hukuku I,</t>
  </si>
  <si>
    <t>UNI 219</t>
  </si>
  <si>
    <t>MUSİC AND CİVİLİZATİON,</t>
  </si>
  <si>
    <t>Music And Civilization,</t>
  </si>
  <si>
    <t>CLUSTER 3</t>
  </si>
  <si>
    <t>HUK 622</t>
  </si>
  <si>
    <t>Hukuk Mesleği ve Etik I,</t>
  </si>
  <si>
    <t>UNI 220</t>
  </si>
  <si>
    <t>UNDERSTANDİNG ARCHİTECTURE,</t>
  </si>
  <si>
    <t>Understanding Architecture,</t>
  </si>
  <si>
    <t>HUK 623</t>
  </si>
  <si>
    <t>Hukuk Metodolojisi I,</t>
  </si>
  <si>
    <t>UNI 211</t>
  </si>
  <si>
    <t>UNDERSTANDİNG ART,</t>
  </si>
  <si>
    <t>Understanding Art,</t>
  </si>
  <si>
    <t>HUK 624</t>
  </si>
  <si>
    <t>İmar ve Şehircilik Hukuku I,</t>
  </si>
  <si>
    <t>UNI 209</t>
  </si>
  <si>
    <t>UNDERSTANDİNG CULTURAL ENCOUNTERS,</t>
  </si>
  <si>
    <t>Understanding Cultural Encounters,</t>
  </si>
  <si>
    <t>LAW 593</t>
  </si>
  <si>
    <t>İngilizce Hukuk Dili I,</t>
  </si>
  <si>
    <t>UNI 212</t>
  </si>
  <si>
    <t>UNDERSTANDİNG DESİGN,</t>
  </si>
  <si>
    <t>Understanding Design,</t>
  </si>
  <si>
    <t>HUK 625</t>
  </si>
  <si>
    <t>Kriminoloji I,</t>
  </si>
  <si>
    <t>UNI 213</t>
  </si>
  <si>
    <t>UNDERSTANDİNG ETHİCS,</t>
  </si>
  <si>
    <t>Understanding Ethics,</t>
  </si>
  <si>
    <t>HUK 626</t>
  </si>
  <si>
    <t>Özgürlükler Hukuku I,</t>
  </si>
  <si>
    <t>UNI 206</t>
  </si>
  <si>
    <t>UNDERSTANDİNG HUMAN NATURE,</t>
  </si>
  <si>
    <t>Understanding Human Nature,</t>
  </si>
  <si>
    <t>HUK 627</t>
  </si>
  <si>
    <t>Rekabet Hukuku I,</t>
  </si>
  <si>
    <t>UNI 204</t>
  </si>
  <si>
    <t>UNDERSTANDİNG NATURE AND KNOWLEDGE,</t>
  </si>
  <si>
    <t>Understanding Nature and Knowledge,</t>
  </si>
  <si>
    <t>HUK 628</t>
  </si>
  <si>
    <t>Sağlık Hukuku I,</t>
  </si>
  <si>
    <t>UNI 207</t>
  </si>
  <si>
    <t>UNDERSTANDİNG RELİGİON,</t>
  </si>
  <si>
    <t>Understanding Religion,</t>
  </si>
  <si>
    <t>HUK 629</t>
  </si>
  <si>
    <t>Sermaye Piyasası Hukuku I,</t>
  </si>
  <si>
    <t>UNI 205</t>
  </si>
  <si>
    <t>UNDERSTANDİNG SCİENCE AND ENVİRONMENT,</t>
  </si>
  <si>
    <t>Understanding Science and Environment,</t>
  </si>
  <si>
    <t>HUK 630</t>
  </si>
  <si>
    <t>Siyaset Bilimi I,</t>
  </si>
  <si>
    <t>UNI 203</t>
  </si>
  <si>
    <t>UNDERSTANDİNG SCİENCE AND TECHNOLOGY,</t>
  </si>
  <si>
    <t>Understanding Science and Technology,</t>
  </si>
  <si>
    <t>HUK 631</t>
  </si>
  <si>
    <t>Taşıma Hukuku I,</t>
  </si>
  <si>
    <t>UNI 100</t>
  </si>
  <si>
    <t>EXPLORİNG ISTANBUL,</t>
  </si>
  <si>
    <t>Exploring Istanbul,</t>
  </si>
  <si>
    <t>HUK 632</t>
  </si>
  <si>
    <t>Tebligat Hukuku I,</t>
  </si>
  <si>
    <t>UNI 110</t>
  </si>
  <si>
    <t>MODERNİTY, CİTY AND ARCHİTECTURE,</t>
  </si>
  <si>
    <t>Modernity, City and Architecture,</t>
  </si>
  <si>
    <t>HUK 633</t>
  </si>
  <si>
    <t>Teminat Hukuku I,</t>
  </si>
  <si>
    <t>HUK 634</t>
  </si>
  <si>
    <t>Ticari Ceza Hukuku I,</t>
  </si>
  <si>
    <t>HUK 635</t>
  </si>
  <si>
    <t>Turkish Family Law I,</t>
  </si>
  <si>
    <t>HUK 636</t>
  </si>
  <si>
    <t>Tüketici Hukuku I,</t>
  </si>
  <si>
    <t>HUK 637</t>
  </si>
  <si>
    <t>Türk Demokrasi Tarihi I,</t>
  </si>
  <si>
    <t>HUK 638</t>
  </si>
  <si>
    <t>Umumi Hukuk Tarihi I,</t>
  </si>
  <si>
    <t>yeni güz</t>
  </si>
  <si>
    <t>HUK 592</t>
  </si>
  <si>
    <t>Arabuluculuk II,</t>
  </si>
  <si>
    <t>HUK 593</t>
  </si>
  <si>
    <t>Avrupa Birliği Hukuku II,</t>
  </si>
  <si>
    <t>HUK 594</t>
  </si>
  <si>
    <t>Avukatlık Hukuku II,</t>
  </si>
  <si>
    <t>HUK 595</t>
  </si>
  <si>
    <t>Banka Hukuku II,</t>
  </si>
  <si>
    <t>LAW 590</t>
  </si>
  <si>
    <t>Comtemporary Issues of International Law in The Case- Law of International Courts and Tribunals II,</t>
  </si>
  <si>
    <t>HUK 597</t>
  </si>
  <si>
    <t>Evlilik Birliği II,</t>
  </si>
  <si>
    <t>HUK 598</t>
  </si>
  <si>
    <t>Fikri ve Sınai Mülkiyet Hukuku II,</t>
  </si>
  <si>
    <t>HUK 599</t>
  </si>
  <si>
    <t>Hukuk Mesleği ve Etik II,</t>
  </si>
  <si>
    <t>HUK 600</t>
  </si>
  <si>
    <t>Hukuk Metodolojisi II,</t>
  </si>
  <si>
    <t>HUK 691</t>
  </si>
  <si>
    <t>İmar ve Şehircilik Hukuku II,</t>
  </si>
  <si>
    <t>LAW 591</t>
  </si>
  <si>
    <t>İngilizce Hukuk Dili II,</t>
  </si>
  <si>
    <t>HUK 692</t>
  </si>
  <si>
    <t>Kriminoloji II,</t>
  </si>
  <si>
    <t>HUK 693</t>
  </si>
  <si>
    <t>Özgürlükler Hukuku II,</t>
  </si>
  <si>
    <t>HUK 694</t>
  </si>
  <si>
    <t>Rekabet Hukuku II,</t>
  </si>
  <si>
    <t>HUK 695</t>
  </si>
  <si>
    <t>Sağlık Hukuku II,</t>
  </si>
  <si>
    <t>HUK 696</t>
  </si>
  <si>
    <t>Sermaye Piyasası Hukuku II,</t>
  </si>
  <si>
    <t>HUK 697</t>
  </si>
  <si>
    <t>Siyaset Bilimi II,</t>
  </si>
  <si>
    <t>HUK 688</t>
  </si>
  <si>
    <t>Taşıma Hukuku II,</t>
  </si>
  <si>
    <t>HUK 687</t>
  </si>
  <si>
    <t>Tebligat Hukuku II,</t>
  </si>
  <si>
    <t>HUK 700</t>
  </si>
  <si>
    <t>Teminat Hukuku II,</t>
  </si>
  <si>
    <t>HUK 701</t>
  </si>
  <si>
    <t>Ticari Ceza Hukuku II,</t>
  </si>
  <si>
    <t>HUK 702</t>
  </si>
  <si>
    <t>Turkish Family Law II,</t>
  </si>
  <si>
    <t>HUK 703</t>
  </si>
  <si>
    <t>Tüketici Hukuku II,</t>
  </si>
  <si>
    <t>HUK 704</t>
  </si>
  <si>
    <t>Türk Demokrasi Tarihi II,</t>
  </si>
  <si>
    <t>HUK 705</t>
  </si>
  <si>
    <t>Umumi Hukuk Tarihi II,</t>
  </si>
  <si>
    <t>UZEM</t>
  </si>
  <si>
    <t>Yabancı Dil (Ders 1)</t>
  </si>
  <si>
    <t>Hukuk Fakültesi (%30 ingilizce) - Dönemlik</t>
  </si>
  <si>
    <t xml:space="preserve">  Lisans - 2020 Hukuk (%30) Şehir Ünv</t>
  </si>
  <si>
    <t>Genel Top. Ders Adedi  58 /T 122 / U 44 / Kredi 156 / ECTS 240  / T+U 166</t>
  </si>
  <si>
    <t>Hukuk'a Giriş</t>
  </si>
  <si>
    <t>Critical Reading and Writing in Turkish I</t>
  </si>
  <si>
    <t>Critical Reading and Writing in Turkish II</t>
  </si>
  <si>
    <t>Understanding Society and Culture</t>
  </si>
  <si>
    <t>Understanding Politics and Economy</t>
  </si>
  <si>
    <t>Textual Analysis and Effective Communication</t>
  </si>
  <si>
    <t>Textual Analysis and Academic Writing</t>
  </si>
  <si>
    <t>Fakülte/Genel/Ortak Seçmeli Ders (Ders 1)[Bu ders FGO-S ders grubundan alınacaktır, aşağıya bakınız]</t>
  </si>
  <si>
    <t>Ceza Hukuku Genel Hükümler I</t>
  </si>
  <si>
    <t>Ceza Hukuku Genel Hükümler II</t>
  </si>
  <si>
    <t>Borçlar Hukuku I</t>
  </si>
  <si>
    <t>Borçlar Hukuku II</t>
  </si>
  <si>
    <t>üni seçimlik</t>
  </si>
  <si>
    <t>International Law I</t>
  </si>
  <si>
    <t>International Law II</t>
  </si>
  <si>
    <t>Philosophy of Law</t>
  </si>
  <si>
    <t>World Civilizations and Global Encounters: Until 1300 CE</t>
  </si>
  <si>
    <t>Sociology of Law</t>
  </si>
  <si>
    <t>World Civilizations and Global Encounters: Since 1300 CE</t>
  </si>
  <si>
    <t>Formations of Modern Turkey I</t>
  </si>
  <si>
    <t>Formations of Modern Turkey II</t>
  </si>
  <si>
    <t>İcra - İflas Hukuku I</t>
  </si>
  <si>
    <t>İcra - İflas Hukuku II</t>
  </si>
  <si>
    <t>İş ve Sosyal Güvenlik Hukuku I</t>
  </si>
  <si>
    <t>İş ve Sosyal Güvenlik Hukuku II</t>
  </si>
  <si>
    <t>Ceza Muhakemesi Hukuku I</t>
  </si>
  <si>
    <t>Ceza Muhakemesi Hukuku II</t>
  </si>
  <si>
    <t>Kıymetli Evrak Hukuku</t>
  </si>
  <si>
    <t>Deniz Ticaret Hukuku</t>
  </si>
  <si>
    <t>International Private Law I</t>
  </si>
  <si>
    <t>International Private Law II</t>
  </si>
  <si>
    <t>FGO-S-1</t>
  </si>
  <si>
    <t>GÜZ</t>
  </si>
  <si>
    <t>FGO-S-2 BAHAR</t>
  </si>
  <si>
    <t>Arabuluculuk I</t>
  </si>
  <si>
    <t>Arabuluculuk II</t>
  </si>
  <si>
    <t>Avrupa Birliği Hukuku I</t>
  </si>
  <si>
    <t>Avrupa Birliği Hukuku II</t>
  </si>
  <si>
    <t>Avukatlık Hukuku I</t>
  </si>
  <si>
    <t>Avukatlık Hukuku II</t>
  </si>
  <si>
    <t>Banka Hukuku I</t>
  </si>
  <si>
    <t>Banka Hukuku II</t>
  </si>
  <si>
    <t>Comtemporary Issues of International Law in The Case- Law of International Courts and Tribunals I</t>
  </si>
  <si>
    <t>Comtemporary Issues of International Law in The Case- Law of International Courts and Tribunals II</t>
  </si>
  <si>
    <t>Evlilik Birliği I</t>
  </si>
  <si>
    <t>Evlilik Birliği II</t>
  </si>
  <si>
    <t>Fikri ve Sınai Mülkiyet Hukuku I</t>
  </si>
  <si>
    <t>Fikri ve Sınai Mülkiyet Hukuku II</t>
  </si>
  <si>
    <t>Hukuk Mesleği ve Etik I</t>
  </si>
  <si>
    <t>Hukuk Mesleği ve Etik II</t>
  </si>
  <si>
    <t>Hukuk Metodolojisi I</t>
  </si>
  <si>
    <t>Hukuk Metodolojisi II</t>
  </si>
  <si>
    <t>İmar ve Şehircilik Hukuku I</t>
  </si>
  <si>
    <t>İmar ve Şehircilik Hukuku II</t>
  </si>
  <si>
    <t>İngilizce Hukuk Dili I</t>
  </si>
  <si>
    <t>İngilizce Hukuk Dili II</t>
  </si>
  <si>
    <t>Kriminoloji I</t>
  </si>
  <si>
    <t>Kriminoloji II</t>
  </si>
  <si>
    <t>Özgürlükler Hukuku I</t>
  </si>
  <si>
    <t>Özgürlükler Hukuku II</t>
  </si>
  <si>
    <t>Rekabet Hukuku I</t>
  </si>
  <si>
    <t>Rekabet Hukuku II</t>
  </si>
  <si>
    <t>Sağlık Hukuku I</t>
  </si>
  <si>
    <t>Sağlık Hukuku II</t>
  </si>
  <si>
    <t>Sermaye Piyasası Hukuku I</t>
  </si>
  <si>
    <t>Sermaye Piyasası Hukuku II</t>
  </si>
  <si>
    <t>Siyaset Bilimi I</t>
  </si>
  <si>
    <t>Siyaset Bilimi II</t>
  </si>
  <si>
    <t>Taşıma Hukuku I</t>
  </si>
  <si>
    <t>Taşıma Hukuku II</t>
  </si>
  <si>
    <t>Tebligat Hukuku I</t>
  </si>
  <si>
    <t>Tebligat Hukuku II</t>
  </si>
  <si>
    <t>Teminat Hukuku I</t>
  </si>
  <si>
    <t>Teminat Hukuku II</t>
  </si>
  <si>
    <t>Ticari Ceza Hukuku I</t>
  </si>
  <si>
    <t>Ticari Ceza Hukuku II</t>
  </si>
  <si>
    <t>Turkish Family Law I</t>
  </si>
  <si>
    <t>Turkish Family Law II</t>
  </si>
  <si>
    <t>Tüketici Hukuku I</t>
  </si>
  <si>
    <t>Tüketici Hukuku II</t>
  </si>
  <si>
    <t>Türk Demokrasi Tarihi I</t>
  </si>
  <si>
    <t>Türk Demokrasi Tarihi II</t>
  </si>
  <si>
    <t>Umumi Hukuk Tarihi I</t>
  </si>
  <si>
    <t>Umumi Hukuk Tarihi II</t>
  </si>
  <si>
    <t>a</t>
  </si>
  <si>
    <t>22 türkçe tane ders 11 tane yıllık dersi ile uyumlu</t>
  </si>
  <si>
    <t>4 tane ingilizce ders 2 tane yıllık dersi ile uyumlu</t>
  </si>
  <si>
    <t>13 ders dönemlik</t>
  </si>
  <si>
    <t xml:space="preserve">13 ders ingilizce </t>
  </si>
  <si>
    <t>6 ders seçimlik</t>
  </si>
  <si>
    <t>toplam</t>
  </si>
  <si>
    <t>İstanbul Şehir Üniversitesi Lisans programlarında verilen kredili derslerin tümü</t>
  </si>
  <si>
    <t>KURALLAR</t>
  </si>
  <si>
    <t>Yabancı Uyruklu öğrenciler için UNI 111 ve UNI 112 dersinin yerine UNI 115 ve UNI 116 dersleri aldırılacak.</t>
  </si>
  <si>
    <t>Her öğrenci tüm öğretimi boyunca 6 adet seçmeli dersin en az 2 tanesini  ortak seçimlik derslerden almak zorundadır.</t>
  </si>
  <si>
    <t>Her öğrenci tüm öğretimi boyunca  en az 6 kredilik dersi İngilizce olarak verilen kredili seçimlik (Fakülte Seçmeli/Genel Seçmeli/Ortak Seçmeli) derslerden almak zorundadır.</t>
  </si>
  <si>
    <t>Zorunlu İngilizce derslerinin toplam kredisi 44</t>
  </si>
  <si>
    <t>Zorunlu Türkçe derslerin toplam kredisi 100</t>
  </si>
  <si>
    <t>Ortak derslerin planına "https://www.sehir.edu.tr/tr/akademik/ortak- dersler/ders-plani" linkinden ulaşabilirsiniz.</t>
  </si>
  <si>
    <t>2012-2013 Bahar döneminde HUK 202 dersini almış ve başarmış öğrenciler için HUK 310 zorunlu değildir.</t>
  </si>
  <si>
    <t>Yukarıda yer alan ders planında bazı zorunlu derslerin kredi değişimleri göz önüne alındığında, 2014-2015 Akademik Yılı öncesinde lisansa başlayan öğrenciler (zorunlu, seçmeli ve İngilizce olarak alınması gerekli dersleri tamamlayarak) asgari şartlar çerçevesinde en az 150 kredi ile mezun olabilir.</t>
  </si>
  <si>
    <t>Adli Yazışma Usulleri</t>
  </si>
  <si>
    <t>Anayasa Yargısı</t>
  </si>
  <si>
    <t>Bilişim Hukuku</t>
  </si>
  <si>
    <t>Banking Law</t>
  </si>
  <si>
    <t>Fikri Mülkiyet Hukuku</t>
  </si>
  <si>
    <t>Competition Law</t>
  </si>
  <si>
    <t>International Arbitration</t>
  </si>
  <si>
    <t>Çevre Hukuku</t>
  </si>
  <si>
    <t>International Humanitarian Law</t>
  </si>
  <si>
    <t>Democracy and Law</t>
  </si>
  <si>
    <t>International Investment Law</t>
  </si>
  <si>
    <t>Enerji Hukuku</t>
  </si>
  <si>
    <t>International Protection Of Human Rights</t>
  </si>
  <si>
    <t>Intellectual Property Law</t>
  </si>
  <si>
    <t>International Sales and Arbitration Law</t>
  </si>
  <si>
    <t>International Commercial Law</t>
  </si>
  <si>
    <t>İmar Hukuku</t>
  </si>
  <si>
    <t>International Trade Law</t>
  </si>
  <si>
    <t>İslam Hukuku</t>
  </si>
  <si>
    <t>Introduction to Common Law</t>
  </si>
  <si>
    <t>Law and Ethics</t>
  </si>
  <si>
    <t>Introduction to European Union Law</t>
  </si>
  <si>
    <t>Law of Torts and Contract</t>
  </si>
  <si>
    <t>İhale Hukuku</t>
  </si>
  <si>
    <t>Microeconomics</t>
  </si>
  <si>
    <t>Law of Stock-Exchange</t>
  </si>
  <si>
    <t>Sınai Mülkiyet Hukuku</t>
  </si>
  <si>
    <t>Legal Writing</t>
  </si>
  <si>
    <t>Tebliğat Hukuku</t>
  </si>
  <si>
    <t>The Rights of the Child in International Law</t>
  </si>
  <si>
    <t>Yargı Etiği</t>
  </si>
  <si>
    <t>FGO-S-2</t>
  </si>
  <si>
    <t>YBS 462</t>
  </si>
  <si>
    <t>Tüketici Davranışları</t>
  </si>
  <si>
    <t>YBS 460</t>
  </si>
  <si>
    <t>Türk Bankacılık Sistemi</t>
  </si>
  <si>
    <t>YBS 453</t>
  </si>
  <si>
    <t>İş Zekası ve Pazarlama Analizi</t>
  </si>
  <si>
    <t>YBS 449</t>
  </si>
  <si>
    <t>Sürdürülebilirlik ve Yönetişim</t>
  </si>
  <si>
    <t>YBS 446</t>
  </si>
  <si>
    <t>CO-OP: Katılımcı Öğrenme I</t>
  </si>
  <si>
    <t>YBS 438</t>
  </si>
  <si>
    <t>Küresel Yönetim ve Liderlik Düşüncesi</t>
  </si>
  <si>
    <t>YBS 428</t>
  </si>
  <si>
    <t>Katılım Sigortacılığı</t>
  </si>
  <si>
    <t>YBS 427</t>
  </si>
  <si>
    <t>İş Hayatında Koçluk ve Rehberlik</t>
  </si>
  <si>
    <t>YBS 422</t>
  </si>
  <si>
    <t>Yönetsel Karar Alma</t>
  </si>
  <si>
    <t>YBS 415</t>
  </si>
  <si>
    <t>Yöneticiler için Oyun Teorisi</t>
  </si>
  <si>
    <t>YBS 414</t>
  </si>
  <si>
    <t>Java ile Programlama Uygulamaları</t>
  </si>
  <si>
    <t>YBS 412</t>
  </si>
  <si>
    <t>İşletme Simulasyonu</t>
  </si>
  <si>
    <t>YBS 409</t>
  </si>
  <si>
    <t>Pazarlama Yönetiminde Seçilmiş Konular</t>
  </si>
  <si>
    <t>YBS 406</t>
  </si>
  <si>
    <t>Web Tabanlı Programlama</t>
  </si>
  <si>
    <t>YBS 405</t>
  </si>
  <si>
    <t>Kurumsal Kaynak Planlama</t>
  </si>
  <si>
    <t>YBS 404</t>
  </si>
  <si>
    <t>Sosyal Şebeke Analizi</t>
  </si>
  <si>
    <t>YBS 403</t>
  </si>
  <si>
    <t>Büyük Veri</t>
  </si>
  <si>
    <t>YBS 402</t>
  </si>
  <si>
    <t>İşletim Sistemleri</t>
  </si>
  <si>
    <t>YBS 401</t>
  </si>
  <si>
    <t>Ağ Yönetimi ve Bilgi Güvenliği</t>
  </si>
  <si>
    <t>YBS 307</t>
  </si>
  <si>
    <t>FinTech: Finans ve Teknoloji</t>
  </si>
  <si>
    <t>YBS 305</t>
  </si>
  <si>
    <t>İş Zekası ve Veri Madenciliği- II</t>
  </si>
  <si>
    <t>YBS 304</t>
  </si>
  <si>
    <t>İş Zekası ve Veri Madenciliği- I</t>
  </si>
  <si>
    <t>YBS 303</t>
  </si>
  <si>
    <t>E-Ticaret ve E-İşletme Yönetimi</t>
  </si>
  <si>
    <t>YBS 302</t>
  </si>
  <si>
    <t>Veritabanı Yönetim Sistemleri</t>
  </si>
  <si>
    <t>YBS 202</t>
  </si>
  <si>
    <t>Yönetim Bilişim Sistemleri</t>
  </si>
  <si>
    <t>Understanding Architecture</t>
  </si>
  <si>
    <t>Music And Civilization</t>
  </si>
  <si>
    <t>Understanding Ethics</t>
  </si>
  <si>
    <t>Understanding Design</t>
  </si>
  <si>
    <t>Understanding Art</t>
  </si>
  <si>
    <t>Understanding Cultural Encounters</t>
  </si>
  <si>
    <t>Understanding Religion</t>
  </si>
  <si>
    <t>Understanding Human Nature</t>
  </si>
  <si>
    <t>Understanding Science and Environment</t>
  </si>
  <si>
    <t>Understanding Nature and Knowledge</t>
  </si>
  <si>
    <t>Understanding Science and Technology</t>
  </si>
  <si>
    <t>Mathematics for Practice</t>
  </si>
  <si>
    <t>Modernity, City and Architecture</t>
  </si>
  <si>
    <t>Critical Thinking</t>
  </si>
  <si>
    <t>Mathematical Reasoning</t>
  </si>
  <si>
    <t>Exploring Istanbul</t>
  </si>
  <si>
    <t>TRI 423</t>
  </si>
  <si>
    <t>Simultaneous Interpreting Practice in Conference Situations</t>
  </si>
  <si>
    <t>TRI 422</t>
  </si>
  <si>
    <t>Media Interpreting</t>
  </si>
  <si>
    <t>TRI 421</t>
  </si>
  <si>
    <t>Simultanoues Interpreting II</t>
  </si>
  <si>
    <t>TRI 420</t>
  </si>
  <si>
    <t>Consecutive Interpreting II</t>
  </si>
  <si>
    <t>TRI 416</t>
  </si>
  <si>
    <t>Internship</t>
  </si>
  <si>
    <t>TRI 415</t>
  </si>
  <si>
    <t>Introduction to Cultural Studies</t>
  </si>
  <si>
    <t>TRI 414</t>
  </si>
  <si>
    <t>Turkish-English Litrary Tanslation</t>
  </si>
  <si>
    <t>TRI 413</t>
  </si>
  <si>
    <t>Discourse Analysis</t>
  </si>
  <si>
    <t>TRI 412</t>
  </si>
  <si>
    <t>Translation of Subtitles and Dubbing for Film and Television</t>
  </si>
  <si>
    <t>TRI 411</t>
  </si>
  <si>
    <t>Proofreading and Editing</t>
  </si>
  <si>
    <t>TRI 410</t>
  </si>
  <si>
    <t>Translation of Social Sciences Texts</t>
  </si>
  <si>
    <t>TRI 404</t>
  </si>
  <si>
    <t>Senior Project</t>
  </si>
  <si>
    <t>TRI 402</t>
  </si>
  <si>
    <t>Translation Criticism</t>
  </si>
  <si>
    <t>TRI 401</t>
  </si>
  <si>
    <t>Translation History</t>
  </si>
  <si>
    <t>TRI 314</t>
  </si>
  <si>
    <t>Translation of Legal Texts</t>
  </si>
  <si>
    <t>TRI 313</t>
  </si>
  <si>
    <t>Medical Translation</t>
  </si>
  <si>
    <t>TRI 312</t>
  </si>
  <si>
    <t>Translation of Economics Texts</t>
  </si>
  <si>
    <t>TRI 311</t>
  </si>
  <si>
    <t>Community Interpreting</t>
  </si>
  <si>
    <t>TRI 310</t>
  </si>
  <si>
    <t>Translation of Political Texts</t>
  </si>
  <si>
    <t>TRI 304</t>
  </si>
  <si>
    <t>Simultaneous Interpretation I</t>
  </si>
  <si>
    <t>TRI 303</t>
  </si>
  <si>
    <t>Consecutive Interpretation</t>
  </si>
  <si>
    <t>TRI 302</t>
  </si>
  <si>
    <t>Literary Translation</t>
  </si>
  <si>
    <t>TRI 301</t>
  </si>
  <si>
    <t>Translation Theories</t>
  </si>
  <si>
    <t>TRI 210</t>
  </si>
  <si>
    <t>Localization</t>
  </si>
  <si>
    <t>TRI 206</t>
  </si>
  <si>
    <t>Introduction to Interpreting</t>
  </si>
  <si>
    <t>TRI 205</t>
  </si>
  <si>
    <t>Linguistics</t>
  </si>
  <si>
    <t>TRI 204</t>
  </si>
  <si>
    <t>Media and Advertisement Translation</t>
  </si>
  <si>
    <t>TRI 203</t>
  </si>
  <si>
    <t>English Literature</t>
  </si>
  <si>
    <t>TRI 202</t>
  </si>
  <si>
    <t>Translation Technologies</t>
  </si>
  <si>
    <t>TRI 201</t>
  </si>
  <si>
    <t>Technical Translation</t>
  </si>
  <si>
    <t>TRI 102</t>
  </si>
  <si>
    <t>Introduction to Translation and Translation Studies II</t>
  </si>
  <si>
    <t>TRI 101</t>
  </si>
  <si>
    <t>Introduction to Translation and Translation Studies I</t>
  </si>
  <si>
    <t>SYS 494</t>
  </si>
  <si>
    <t>Bölgesel Çalışmalarda Özel Konular</t>
  </si>
  <si>
    <t>SYS 493</t>
  </si>
  <si>
    <t>Türk-Amerikan İlişkileri</t>
  </si>
  <si>
    <t>SYS 492</t>
  </si>
  <si>
    <t>Uluslararası İlişkilerde Özel Konular</t>
  </si>
  <si>
    <t>SYS 444</t>
  </si>
  <si>
    <t>Küresel Siyasette İnsan Hakları</t>
  </si>
  <si>
    <t>SYS 441</t>
  </si>
  <si>
    <t>Avrupa ve İslam</t>
  </si>
  <si>
    <t>SYS 440</t>
  </si>
  <si>
    <t>Siyasal Şiddet ve Terörizm</t>
  </si>
  <si>
    <t>SYS 439</t>
  </si>
  <si>
    <t>Küreselleşme ve İslam Dünyası</t>
  </si>
  <si>
    <t>SYS 438</t>
  </si>
  <si>
    <t>Medya ve Dış Politika</t>
  </si>
  <si>
    <t>SYS 437</t>
  </si>
  <si>
    <t>Siyaset Biliminde Özel Konular</t>
  </si>
  <si>
    <t>SYS 436</t>
  </si>
  <si>
    <t>Karşılaştırmalı Siyaset Düşüncesi</t>
  </si>
  <si>
    <t>SYS 435</t>
  </si>
  <si>
    <t>Siyaset Teorisinde Özel Konular</t>
  </si>
  <si>
    <t>SYS 434</t>
  </si>
  <si>
    <t>Rusya Siyaseti</t>
  </si>
  <si>
    <t>SYS 432</t>
  </si>
  <si>
    <t>İslam ve Siyaset</t>
  </si>
  <si>
    <t>SYS 430</t>
  </si>
  <si>
    <t>Enerji ve Kaynak Siyaseti</t>
  </si>
  <si>
    <t>SYS 429</t>
  </si>
  <si>
    <t>SYS 428</t>
  </si>
  <si>
    <t>Uluslararası Güvenlik Sorunları</t>
  </si>
  <si>
    <t>SYS 424</t>
  </si>
  <si>
    <t>Balkanlarda Siyaset, Toplum ve Devlet</t>
  </si>
  <si>
    <t>SYS 423</t>
  </si>
  <si>
    <t>Küreselleşme, Vatandaşlık ve Çok-Kültürlülük</t>
  </si>
  <si>
    <t>SYS 422</t>
  </si>
  <si>
    <t>Amerikan Dış Politikası</t>
  </si>
  <si>
    <t>SYS 421</t>
  </si>
  <si>
    <t>Dünya Siyasetinde Orta Asya</t>
  </si>
  <si>
    <t>SYS 420</t>
  </si>
  <si>
    <t>SYS 419</t>
  </si>
  <si>
    <t>Dünya Siyasetinde Rusya</t>
  </si>
  <si>
    <t>SYS 418</t>
  </si>
  <si>
    <t>Küreselleşme</t>
  </si>
  <si>
    <t>SYS 417</t>
  </si>
  <si>
    <t>Ortadoğu'da Siyaset Toplum ve Devlet</t>
  </si>
  <si>
    <t>SYS 415</t>
  </si>
  <si>
    <t>Amerikan Siyaseti</t>
  </si>
  <si>
    <t>SYS 414</t>
  </si>
  <si>
    <t>Demokratik Teori</t>
  </si>
  <si>
    <t>SYS 413</t>
  </si>
  <si>
    <t>Türkiyede Devlet, Siyaset ve Toplum Tartışmaları</t>
  </si>
  <si>
    <t>SYS 412</t>
  </si>
  <si>
    <t>Milliyetçilik ve Etnisite</t>
  </si>
  <si>
    <t>SYS 411</t>
  </si>
  <si>
    <t>Dış Politika Analizi</t>
  </si>
  <si>
    <t>SYS 407</t>
  </si>
  <si>
    <t>Dünya Siyasetinde Çin</t>
  </si>
  <si>
    <t>SYS 404</t>
  </si>
  <si>
    <t>Çatışma Analizi ve Çözümü</t>
  </si>
  <si>
    <t>SYS 403</t>
  </si>
  <si>
    <t>Uluslararası Siyasal İktisat</t>
  </si>
  <si>
    <t>SYS 402</t>
  </si>
  <si>
    <t>Türk Dış Politikası</t>
  </si>
  <si>
    <t>SYS 340</t>
  </si>
  <si>
    <t>Diplomasi</t>
  </si>
  <si>
    <t>SYS 339</t>
  </si>
  <si>
    <t>Çağdaş İslam Siyaset Düşüncesi</t>
  </si>
  <si>
    <t>SYS 328</t>
  </si>
  <si>
    <t>Uluslararası İlişkiler Teorileri</t>
  </si>
  <si>
    <t>SYS 325</t>
  </si>
  <si>
    <t>Türk Anayasa Hukuku</t>
  </si>
  <si>
    <t>SYS 324</t>
  </si>
  <si>
    <t>Türkiye Kamu Yönetimi Tarihi</t>
  </si>
  <si>
    <t>SYS 323</t>
  </si>
  <si>
    <t>SYS 321</t>
  </si>
  <si>
    <t>Kamu Yönetimi</t>
  </si>
  <si>
    <t>SYS 320</t>
  </si>
  <si>
    <t>Uluslararası Özel Hukuk</t>
  </si>
  <si>
    <t>SYS 319</t>
  </si>
  <si>
    <t>İslam Siyaset Düşüncesi</t>
  </si>
  <si>
    <t>SYS 318</t>
  </si>
  <si>
    <t>Türkiyenin Yönetim Yapısı</t>
  </si>
  <si>
    <t>SYS 317</t>
  </si>
  <si>
    <t>Karşılaştırmalı Dış Politika</t>
  </si>
  <si>
    <t>SYS 316</t>
  </si>
  <si>
    <t>Avrupa Birliği</t>
  </si>
  <si>
    <t>SYS 315</t>
  </si>
  <si>
    <t>Diplomatik Yazışma</t>
  </si>
  <si>
    <t>SYS 313</t>
  </si>
  <si>
    <t>Jeopolitik</t>
  </si>
  <si>
    <t>SYS 312</t>
  </si>
  <si>
    <t>Ahlak ve Hukuk</t>
  </si>
  <si>
    <t>SYS 308</t>
  </si>
  <si>
    <t>Karşılaştırmalı Siyasal Sistemler</t>
  </si>
  <si>
    <t>SYS 305</t>
  </si>
  <si>
    <t>Siyaset Sosyolojisi</t>
  </si>
  <si>
    <t>SYS 303</t>
  </si>
  <si>
    <t>Araştırma Metotları</t>
  </si>
  <si>
    <t>SYS 302</t>
  </si>
  <si>
    <t>Çağdaş Siyasal İdeolojiler</t>
  </si>
  <si>
    <t>SYS 301</t>
  </si>
  <si>
    <t>Uluslararası Hukuk ve Örgütler</t>
  </si>
  <si>
    <t>SYS 220</t>
  </si>
  <si>
    <t>Mikroekonomi</t>
  </si>
  <si>
    <t>SYS 219</t>
  </si>
  <si>
    <t>Makroekonomi</t>
  </si>
  <si>
    <t>SYS 214</t>
  </si>
  <si>
    <t>Çağdaş Uluslararası Siyaset</t>
  </si>
  <si>
    <t>SYS 208</t>
  </si>
  <si>
    <t>Anayasa Siyaseti</t>
  </si>
  <si>
    <t>SYS 207</t>
  </si>
  <si>
    <t>Hukukun Temelleri</t>
  </si>
  <si>
    <t>SYS 205</t>
  </si>
  <si>
    <t>Modern Dünya Düzeninin Oluşumu</t>
  </si>
  <si>
    <t>SYS 204</t>
  </si>
  <si>
    <t>Siyaset Düşüncesinin Modern Düşünürleri</t>
  </si>
  <si>
    <t>SYS 203</t>
  </si>
  <si>
    <t>Siyaset Düşüncesinin Antik Düşünürleri</t>
  </si>
  <si>
    <t>SYS 202</t>
  </si>
  <si>
    <t>Uluslararası İlişkiler</t>
  </si>
  <si>
    <t>SYS 201</t>
  </si>
  <si>
    <t>STV 418</t>
  </si>
  <si>
    <t>Animasyon Sanat</t>
  </si>
  <si>
    <t>STV 416</t>
  </si>
  <si>
    <t>Belgesel Sinemada Üslup ve Anlatım</t>
  </si>
  <si>
    <t>STV 414</t>
  </si>
  <si>
    <t>Sinema Ve Televizyon Atölyesi</t>
  </si>
  <si>
    <t>STV 413</t>
  </si>
  <si>
    <t>Sinema Ve Televizyon Semineri</t>
  </si>
  <si>
    <t>STV 412</t>
  </si>
  <si>
    <t>İletişim Teknolojileri</t>
  </si>
  <si>
    <t>STV 411</t>
  </si>
  <si>
    <t>Yeni Medya Çalışmaları</t>
  </si>
  <si>
    <t>STV 410</t>
  </si>
  <si>
    <t>Görüntü Yönetmenliği</t>
  </si>
  <si>
    <t>STV 409</t>
  </si>
  <si>
    <t>Televizyon Haberciliği</t>
  </si>
  <si>
    <t>STV 408</t>
  </si>
  <si>
    <t>Spor Yayıncılığı</t>
  </si>
  <si>
    <t>STV 407</t>
  </si>
  <si>
    <t>Tv Program Türleri</t>
  </si>
  <si>
    <t>STV 406</t>
  </si>
  <si>
    <t>Radyo Programcılığı</t>
  </si>
  <si>
    <t>STV 405</t>
  </si>
  <si>
    <t>Film Türleri</t>
  </si>
  <si>
    <t>STV 404</t>
  </si>
  <si>
    <t>Dünya Sineması</t>
  </si>
  <si>
    <t>STV 403</t>
  </si>
  <si>
    <t>Belgesel Yapımı</t>
  </si>
  <si>
    <t>STV 402</t>
  </si>
  <si>
    <t>Mezuniyet Projesi Yapımı</t>
  </si>
  <si>
    <t>STV 401</t>
  </si>
  <si>
    <t>Mezuniyet Projesi</t>
  </si>
  <si>
    <t>STV 347</t>
  </si>
  <si>
    <t>İleri Senaryo Yazımı</t>
  </si>
  <si>
    <t>STV 314</t>
  </si>
  <si>
    <t>Sinema İçin Ses ve Müzik Tasarımı</t>
  </si>
  <si>
    <t>STV 312</t>
  </si>
  <si>
    <t>Film Yapım Uygulamaları</t>
  </si>
  <si>
    <t>STV 311</t>
  </si>
  <si>
    <t>Dijital Medya Ve Kültür</t>
  </si>
  <si>
    <t>STV 310</t>
  </si>
  <si>
    <t>Türk Medya Tarihi</t>
  </si>
  <si>
    <t>STV 309</t>
  </si>
  <si>
    <t>Popüler Kültür Ve Medya</t>
  </si>
  <si>
    <t>STV 308</t>
  </si>
  <si>
    <t>Deneysel Film Ve Video</t>
  </si>
  <si>
    <t>STV 307</t>
  </si>
  <si>
    <t>Kısa Film Yapımı</t>
  </si>
  <si>
    <t>STV 304</t>
  </si>
  <si>
    <t>Film Yapımı</t>
  </si>
  <si>
    <t>STV 303</t>
  </si>
  <si>
    <t>Film Kuramları</t>
  </si>
  <si>
    <t>STV 302</t>
  </si>
  <si>
    <t>Türk Sineması</t>
  </si>
  <si>
    <t>STV 301</t>
  </si>
  <si>
    <t>Televizyon Programcılığı</t>
  </si>
  <si>
    <t>STV 217</t>
  </si>
  <si>
    <t>Reklamcılık</t>
  </si>
  <si>
    <t>STV 213</t>
  </si>
  <si>
    <t>Fotoğraf Uygulamaları</t>
  </si>
  <si>
    <t>STV 212</t>
  </si>
  <si>
    <t>Yönetmen Sineması</t>
  </si>
  <si>
    <t>STV 211</t>
  </si>
  <si>
    <t>Sessiz Sinema</t>
  </si>
  <si>
    <t>STV 210</t>
  </si>
  <si>
    <t>İleri Fotoğrafçılık</t>
  </si>
  <si>
    <t>STV 209</t>
  </si>
  <si>
    <t>Medya ve Kültürel Kimlik</t>
  </si>
  <si>
    <t>STV 208</t>
  </si>
  <si>
    <t>Kurgu</t>
  </si>
  <si>
    <t>STV 207</t>
  </si>
  <si>
    <t>Sinematografi ve Aydınlatmaya Giriş</t>
  </si>
  <si>
    <t>STV 206</t>
  </si>
  <si>
    <t>Sinemada Ses</t>
  </si>
  <si>
    <t>STV 205</t>
  </si>
  <si>
    <t>Sinema ve Televizyonda Temel Kavramlar</t>
  </si>
  <si>
    <t>STV 204</t>
  </si>
  <si>
    <t>Sinema Tarihi</t>
  </si>
  <si>
    <t>STV 203</t>
  </si>
  <si>
    <t>Öykü Anlatıcılığı</t>
  </si>
  <si>
    <t>STV 202</t>
  </si>
  <si>
    <t>Senaryo Yazımı</t>
  </si>
  <si>
    <t>STV 201</t>
  </si>
  <si>
    <t>Temel Fotoğrafçılık</t>
  </si>
  <si>
    <t>SPA 102</t>
  </si>
  <si>
    <t>Spanish II</t>
  </si>
  <si>
    <t>SPA 101</t>
  </si>
  <si>
    <t>Spanish I</t>
  </si>
  <si>
    <t>SOC 496</t>
  </si>
  <si>
    <t>Independent Research in Sociology</t>
  </si>
  <si>
    <t>SOC 494</t>
  </si>
  <si>
    <t>Recent Developments in Social Research</t>
  </si>
  <si>
    <t>SOC 493</t>
  </si>
  <si>
    <t>Advanced Topics in Methodology</t>
  </si>
  <si>
    <t>SOC 492</t>
  </si>
  <si>
    <t>Selected Topics in Sociological Theory</t>
  </si>
  <si>
    <t>SOC 491</t>
  </si>
  <si>
    <t>Special Topics in Urban Studies</t>
  </si>
  <si>
    <t>SOC 490</t>
  </si>
  <si>
    <t>Current Issues in Sociology</t>
  </si>
  <si>
    <t>SOC 487</t>
  </si>
  <si>
    <t>Comparative Study of Revolutions</t>
  </si>
  <si>
    <t>SOC 480</t>
  </si>
  <si>
    <t>Anthropology of Health and Illness</t>
  </si>
  <si>
    <t>SOC 479</t>
  </si>
  <si>
    <t>Sociology of Labor and Employment</t>
  </si>
  <si>
    <t>SOC 472</t>
  </si>
  <si>
    <t>Education and Society</t>
  </si>
  <si>
    <t>SOC 468</t>
  </si>
  <si>
    <t>Introduction to Urban Research Methods</t>
  </si>
  <si>
    <t>SOC 464</t>
  </si>
  <si>
    <t>Society, Power and Justice in the Middle East</t>
  </si>
  <si>
    <t>SOC 461</t>
  </si>
  <si>
    <t>Modern Communitarianisms and Turkey</t>
  </si>
  <si>
    <t>SOC 460</t>
  </si>
  <si>
    <t>Europe, the Enlightenment and Modernity</t>
  </si>
  <si>
    <t>SOC 458</t>
  </si>
  <si>
    <t>Historical Sociology</t>
  </si>
  <si>
    <t>SOC 457</t>
  </si>
  <si>
    <t>Research Seminar on Concepts in Historical Change</t>
  </si>
  <si>
    <t>SOC 455</t>
  </si>
  <si>
    <t>Comparative Sociology of Religions</t>
  </si>
  <si>
    <t>SOC 453</t>
  </si>
  <si>
    <t>Qualitative Social Analysis</t>
  </si>
  <si>
    <t>SOC 451</t>
  </si>
  <si>
    <t>Urban Ethnography</t>
  </si>
  <si>
    <t>SOC 448</t>
  </si>
  <si>
    <t>Sociology of Popular Culture and Media</t>
  </si>
  <si>
    <t>SOC 446</t>
  </si>
  <si>
    <t>Anthropology of Information Technology</t>
  </si>
  <si>
    <t>SOC 441</t>
  </si>
  <si>
    <t>Europe and Islam</t>
  </si>
  <si>
    <t>SOC 439</t>
  </si>
  <si>
    <t>Globalization and the Muslim World</t>
  </si>
  <si>
    <t>SOC 427</t>
  </si>
  <si>
    <t>Identity, Culture and Ethnicity in Turkey</t>
  </si>
  <si>
    <t>SOC 425</t>
  </si>
  <si>
    <t>Gender and Society</t>
  </si>
  <si>
    <t>SOC 420</t>
  </si>
  <si>
    <t>Sociology of Religion</t>
  </si>
  <si>
    <t>SOC 418</t>
  </si>
  <si>
    <t>Globalization</t>
  </si>
  <si>
    <t>SOC 417</t>
  </si>
  <si>
    <t>Economic Sociology</t>
  </si>
  <si>
    <t>SOC 416</t>
  </si>
  <si>
    <t>Understanding Globalization and Localization</t>
  </si>
  <si>
    <t>SOC 415</t>
  </si>
  <si>
    <t>Sociology of Everyday Life</t>
  </si>
  <si>
    <t>SOC 414</t>
  </si>
  <si>
    <t>Political Anthropology</t>
  </si>
  <si>
    <t>SOC 412</t>
  </si>
  <si>
    <t>Advanced Social Psychology</t>
  </si>
  <si>
    <t>SOC 411</t>
  </si>
  <si>
    <t>Selected Topics in Anthropology</t>
  </si>
  <si>
    <t>SOC 406</t>
  </si>
  <si>
    <t>Philosophy of Science</t>
  </si>
  <si>
    <t>SOC 405</t>
  </si>
  <si>
    <t>Historical-Geographical Perspectives on Urban Studies</t>
  </si>
  <si>
    <t>SOC 393</t>
  </si>
  <si>
    <t>Sociology of the Heritage of Islam</t>
  </si>
  <si>
    <t>SOC 392</t>
  </si>
  <si>
    <t>Sociology of Contemporary Muslim Experiences</t>
  </si>
  <si>
    <t>SOC 391</t>
  </si>
  <si>
    <t>SOC 371</t>
  </si>
  <si>
    <t>Development of Sociology in Turkey</t>
  </si>
  <si>
    <t>SOC 361</t>
  </si>
  <si>
    <t>Environmental Sociology</t>
  </si>
  <si>
    <t>SOC 356</t>
  </si>
  <si>
    <t>Data Analysis</t>
  </si>
  <si>
    <t>SOC 344</t>
  </si>
  <si>
    <t>Urban Studies: Contemp. Approaches</t>
  </si>
  <si>
    <t>SOC 337</t>
  </si>
  <si>
    <t>Introduction to New Media</t>
  </si>
  <si>
    <t>SOC 334</t>
  </si>
  <si>
    <t>Social Change and Modernization</t>
  </si>
  <si>
    <t>SOC 332</t>
  </si>
  <si>
    <t>Social Theory II: Contemporary Sociology</t>
  </si>
  <si>
    <t>SOC 331</t>
  </si>
  <si>
    <t>Social Theory I : Classics</t>
  </si>
  <si>
    <t>SOC 326</t>
  </si>
  <si>
    <t>Citizenship, Multiculturalism and Globalization</t>
  </si>
  <si>
    <t>SOC 323</t>
  </si>
  <si>
    <t>Public Space and the Contemporary City</t>
  </si>
  <si>
    <t>SOC 322</t>
  </si>
  <si>
    <t>Nationalism and Ethnicity</t>
  </si>
  <si>
    <t>SOC 321</t>
  </si>
  <si>
    <t>Sociology of Agriculture and Food</t>
  </si>
  <si>
    <t>SOC 315</t>
  </si>
  <si>
    <t>Social Networks</t>
  </si>
  <si>
    <t>SOC 312</t>
  </si>
  <si>
    <t>Social Psychology</t>
  </si>
  <si>
    <t>SOC 307</t>
  </si>
  <si>
    <t>Political Sociology</t>
  </si>
  <si>
    <t>SOC 305</t>
  </si>
  <si>
    <t>Nations and Nationalism</t>
  </si>
  <si>
    <t>SOC 303</t>
  </si>
  <si>
    <t>Ottoman-Turkish Modernization</t>
  </si>
  <si>
    <t>SOC 302</t>
  </si>
  <si>
    <t>Contemporary Political Ideologies</t>
  </si>
  <si>
    <t>SOC 268</t>
  </si>
  <si>
    <t>SOC 261</t>
  </si>
  <si>
    <t>Welfare and Social Policy</t>
  </si>
  <si>
    <t>SOC 260</t>
  </si>
  <si>
    <t>Social Movements</t>
  </si>
  <si>
    <t>SOC 256</t>
  </si>
  <si>
    <t>Population and Society</t>
  </si>
  <si>
    <t>SOC 254</t>
  </si>
  <si>
    <t>Power and Inequality</t>
  </si>
  <si>
    <t>SOC 244</t>
  </si>
  <si>
    <t>International Migration in a Globalized World</t>
  </si>
  <si>
    <t>SOC 242</t>
  </si>
  <si>
    <t>Urban Sociology</t>
  </si>
  <si>
    <t>SOC 241</t>
  </si>
  <si>
    <t>Social Anthropology</t>
  </si>
  <si>
    <t>SOC 233</t>
  </si>
  <si>
    <t>Sociology of the Family</t>
  </si>
  <si>
    <t>SOC 230</t>
  </si>
  <si>
    <t>Sociology of Work and Organizations</t>
  </si>
  <si>
    <t>SOC 225</t>
  </si>
  <si>
    <t>Research Methods</t>
  </si>
  <si>
    <t>SOC 221</t>
  </si>
  <si>
    <t>Social Stratification</t>
  </si>
  <si>
    <t>SOC 210</t>
  </si>
  <si>
    <t>Ethnography in/of Media</t>
  </si>
  <si>
    <t>SOC 207</t>
  </si>
  <si>
    <t>Introduction to Media and Communication Studies</t>
  </si>
  <si>
    <t>SOC 203</t>
  </si>
  <si>
    <t>Statistics</t>
  </si>
  <si>
    <t>SOC 201</t>
  </si>
  <si>
    <t>Sociological Imagination</t>
  </si>
  <si>
    <t>RUS 202</t>
  </si>
  <si>
    <t>Russian IV</t>
  </si>
  <si>
    <t>RUS 201</t>
  </si>
  <si>
    <t>Russian III</t>
  </si>
  <si>
    <t>RUS 102</t>
  </si>
  <si>
    <t>Russian II</t>
  </si>
  <si>
    <t>RUS 101</t>
  </si>
  <si>
    <t>Russian I</t>
  </si>
  <si>
    <t>PSY 494</t>
  </si>
  <si>
    <t>Independent Research II</t>
  </si>
  <si>
    <t>PSY 493</t>
  </si>
  <si>
    <t>Directed Research IV</t>
  </si>
  <si>
    <t>PSY 492</t>
  </si>
  <si>
    <t>Directed Research III</t>
  </si>
  <si>
    <t>PSY 491</t>
  </si>
  <si>
    <t>Selected Topics in Psychology II</t>
  </si>
  <si>
    <t>PSY 487</t>
  </si>
  <si>
    <t>Creativity, Motivation and Well Being</t>
  </si>
  <si>
    <t>PSY 475</t>
  </si>
  <si>
    <t>Selected Topics in Psychology 12</t>
  </si>
  <si>
    <t>PSY 474</t>
  </si>
  <si>
    <t>Selected Topics in Psychology 11</t>
  </si>
  <si>
    <t>PSY 473</t>
  </si>
  <si>
    <t>Selected Topics in Psychology 10</t>
  </si>
  <si>
    <t>PSY 472</t>
  </si>
  <si>
    <t>Selected Topics in Psychology 9</t>
  </si>
  <si>
    <t>PSY 471</t>
  </si>
  <si>
    <t>Selected Topics in Psychology 8</t>
  </si>
  <si>
    <t>PSY 462</t>
  </si>
  <si>
    <t>Psychology of Language</t>
  </si>
  <si>
    <t>PSY 461</t>
  </si>
  <si>
    <t>Motivation and Emotion</t>
  </si>
  <si>
    <t>PSY 454</t>
  </si>
  <si>
    <t>Cognitive Neuroscience</t>
  </si>
  <si>
    <t>PSY 452</t>
  </si>
  <si>
    <t>Forensic Pyschology</t>
  </si>
  <si>
    <t>PSY 442</t>
  </si>
  <si>
    <t>Clinical Interview Skills</t>
  </si>
  <si>
    <t>PSY 441</t>
  </si>
  <si>
    <t>Human Memory</t>
  </si>
  <si>
    <t>PSY 432</t>
  </si>
  <si>
    <t>Psychopharmacology</t>
  </si>
  <si>
    <t>PSY 431</t>
  </si>
  <si>
    <t>Health Psychology</t>
  </si>
  <si>
    <t>PSY 424</t>
  </si>
  <si>
    <t>Advanced Seminar in Current Issues of Psychology</t>
  </si>
  <si>
    <t>PSY 423</t>
  </si>
  <si>
    <t>Psychology of Trauma</t>
  </si>
  <si>
    <t>PSY 414</t>
  </si>
  <si>
    <t>History and Systems in Psychology</t>
  </si>
  <si>
    <t>PSY 413</t>
  </si>
  <si>
    <t>Family Psychology</t>
  </si>
  <si>
    <t>PSY 412</t>
  </si>
  <si>
    <t>PSY 407</t>
  </si>
  <si>
    <t>Ethics and Professionalism</t>
  </si>
  <si>
    <t>PSY 403</t>
  </si>
  <si>
    <t>Advanced Statistics for Psychology</t>
  </si>
  <si>
    <t>PSY 402</t>
  </si>
  <si>
    <t>Measurement in Psychology</t>
  </si>
  <si>
    <t>PSY 394</t>
  </si>
  <si>
    <t>Independent Research I</t>
  </si>
  <si>
    <t>PSY 393</t>
  </si>
  <si>
    <t>Directed Research II</t>
  </si>
  <si>
    <t>PSY 392</t>
  </si>
  <si>
    <t>Directed Research</t>
  </si>
  <si>
    <t>PSY 391</t>
  </si>
  <si>
    <t>Selected Topics in Psychology I</t>
  </si>
  <si>
    <t>PSY 388</t>
  </si>
  <si>
    <t>Clinical Case Studies</t>
  </si>
  <si>
    <t>PSY 380</t>
  </si>
  <si>
    <t>Positive Psychology</t>
  </si>
  <si>
    <t>PSY 376</t>
  </si>
  <si>
    <t>Collective Memory</t>
  </si>
  <si>
    <t>PSY 375</t>
  </si>
  <si>
    <t>Selected Topics in Psychology 7</t>
  </si>
  <si>
    <t>PSY 374</t>
  </si>
  <si>
    <t>Selected Topics in Psychology 6</t>
  </si>
  <si>
    <t>PSY 373</t>
  </si>
  <si>
    <t>Selected Topics in Psychology 5</t>
  </si>
  <si>
    <t>PSY 372</t>
  </si>
  <si>
    <t>Selected Topics  in Psychology 4</t>
  </si>
  <si>
    <t>PSY 371</t>
  </si>
  <si>
    <t>Selected Topics in Psychology 3</t>
  </si>
  <si>
    <t>PSY 341</t>
  </si>
  <si>
    <t>Learning</t>
  </si>
  <si>
    <t>PSY 333</t>
  </si>
  <si>
    <t>Organizational Psychology</t>
  </si>
  <si>
    <t>PSY 332</t>
  </si>
  <si>
    <t>Neuropsychology</t>
  </si>
  <si>
    <t>PSY 331</t>
  </si>
  <si>
    <t>Sensation and Perception</t>
  </si>
  <si>
    <t>PSY 330</t>
  </si>
  <si>
    <t>School Psychology</t>
  </si>
  <si>
    <t>PSY 328</t>
  </si>
  <si>
    <t>Educational Psychology</t>
  </si>
  <si>
    <t>PSY 326</t>
  </si>
  <si>
    <t>Cognitive Psychology</t>
  </si>
  <si>
    <t>PSY 325</t>
  </si>
  <si>
    <t>Abnormal Psychology</t>
  </si>
  <si>
    <t>PSY 323</t>
  </si>
  <si>
    <t>Child and Adolescent Psychopathology</t>
  </si>
  <si>
    <t>PSY 322</t>
  </si>
  <si>
    <t>Introduction to Clinical Psychology</t>
  </si>
  <si>
    <t>PSY 319</t>
  </si>
  <si>
    <t>Traffic Psychology</t>
  </si>
  <si>
    <t>PSY 317</t>
  </si>
  <si>
    <t>Intimate Relationships</t>
  </si>
  <si>
    <t>PSY 316</t>
  </si>
  <si>
    <t>Adolescent Psychology</t>
  </si>
  <si>
    <t>PSY 315</t>
  </si>
  <si>
    <t>Social Cognition</t>
  </si>
  <si>
    <t>PSY 314</t>
  </si>
  <si>
    <t>Evolutionary Psychology</t>
  </si>
  <si>
    <t>PSY 313</t>
  </si>
  <si>
    <t>Psychology of Culture and Diversity</t>
  </si>
  <si>
    <t>PSY 312</t>
  </si>
  <si>
    <t>Psychology of Women and Gender</t>
  </si>
  <si>
    <t>PSY 311</t>
  </si>
  <si>
    <t>Political Psychology</t>
  </si>
  <si>
    <t>PSY 302</t>
  </si>
  <si>
    <t>Advanced Research Methods</t>
  </si>
  <si>
    <t>PSY 301</t>
  </si>
  <si>
    <t>Infant Psychology</t>
  </si>
  <si>
    <t>PSY 261</t>
  </si>
  <si>
    <t>Personality</t>
  </si>
  <si>
    <t>PSY 252</t>
  </si>
  <si>
    <t>Lifespan Developmental Psychology</t>
  </si>
  <si>
    <t>PSY 231</t>
  </si>
  <si>
    <t>Biological Psychology</t>
  </si>
  <si>
    <t>PSY 212</t>
  </si>
  <si>
    <t>PSY 204</t>
  </si>
  <si>
    <t>PSY 203</t>
  </si>
  <si>
    <t>PSY 102</t>
  </si>
  <si>
    <t>Introduction to Psychology</t>
  </si>
  <si>
    <t>PSI 494</t>
  </si>
  <si>
    <t>Bağımsız Araştırma II</t>
  </si>
  <si>
    <t>PSI 493</t>
  </si>
  <si>
    <t>Yönetimli Araştırma IV</t>
  </si>
  <si>
    <t>PSI 492</t>
  </si>
  <si>
    <t>Yönetimli Araştırma III</t>
  </si>
  <si>
    <t>PSI 491</t>
  </si>
  <si>
    <t>Psikolojide Seçme Konular II</t>
  </si>
  <si>
    <t>PSI 461</t>
  </si>
  <si>
    <t>Motivasyon ve Duygu</t>
  </si>
  <si>
    <t>PSI 454</t>
  </si>
  <si>
    <t>Bilişsel Nörobilim</t>
  </si>
  <si>
    <t>PSI 453</t>
  </si>
  <si>
    <t>Danışmanlık Psikolojisi</t>
  </si>
  <si>
    <t>PSI 452</t>
  </si>
  <si>
    <t>Adli Psikoloji</t>
  </si>
  <si>
    <t>PSI 441</t>
  </si>
  <si>
    <t>İnsan Hafızası</t>
  </si>
  <si>
    <t>PSI 431</t>
  </si>
  <si>
    <t>Sağlık Psikolojisi</t>
  </si>
  <si>
    <t>PSI 423</t>
  </si>
  <si>
    <t>Travma Psikolojisi</t>
  </si>
  <si>
    <t>PSI 413</t>
  </si>
  <si>
    <t>Aile Psikolojisi</t>
  </si>
  <si>
    <t>PSI 407</t>
  </si>
  <si>
    <t>Psikolojide Meslek Etiği</t>
  </si>
  <si>
    <t>PSI 402</t>
  </si>
  <si>
    <t>Psikolojide Tarih ve Sistemler</t>
  </si>
  <si>
    <t>PSI 394</t>
  </si>
  <si>
    <t>Bağımsız Araştırma I</t>
  </si>
  <si>
    <t>PSI 393</t>
  </si>
  <si>
    <t>Yönetimli Araştırma II</t>
  </si>
  <si>
    <t>PSI 392</t>
  </si>
  <si>
    <t>Yönetimli Araştırma I</t>
  </si>
  <si>
    <t>PSI 391</t>
  </si>
  <si>
    <t>Psikolojide Seçme Konular I</t>
  </si>
  <si>
    <t>PSI 388</t>
  </si>
  <si>
    <t>Vaka Çalışmaları</t>
  </si>
  <si>
    <t>PSI 380</t>
  </si>
  <si>
    <t>Pozitif Psikoloji</t>
  </si>
  <si>
    <t>PSI 377</t>
  </si>
  <si>
    <t>Grup Dinamikleri</t>
  </si>
  <si>
    <t>PSI 371</t>
  </si>
  <si>
    <t>Psikolojide Seçme Konular: Yaratıcı Drama ve Tecrübi Öğrenme</t>
  </si>
  <si>
    <t>PSI 341</t>
  </si>
  <si>
    <t>Öğrenme</t>
  </si>
  <si>
    <t>PSI 333</t>
  </si>
  <si>
    <t>Örgütsel Psikoloji</t>
  </si>
  <si>
    <t>PSI 332</t>
  </si>
  <si>
    <t>Nöropsikoloji</t>
  </si>
  <si>
    <t>PSI 331</t>
  </si>
  <si>
    <t>Duyum ve Algı</t>
  </si>
  <si>
    <t>PSI 330</t>
  </si>
  <si>
    <t>Okul Psikolojisi</t>
  </si>
  <si>
    <t>PSI 328</t>
  </si>
  <si>
    <t>Eğitim Psikolojisi</t>
  </si>
  <si>
    <t>PSI 326</t>
  </si>
  <si>
    <t>Bilişsel Psikoloji</t>
  </si>
  <si>
    <t>PSI 325</t>
  </si>
  <si>
    <t>Anormal Psikoloji</t>
  </si>
  <si>
    <t>PSI 323</t>
  </si>
  <si>
    <t>Çocuk ve Ergen Psikopatolojisi</t>
  </si>
  <si>
    <t>PSI 322</t>
  </si>
  <si>
    <t>Klinik Psikolojiye Giriş</t>
  </si>
  <si>
    <t>PSI 319</t>
  </si>
  <si>
    <t>Trafik Psikolojisi</t>
  </si>
  <si>
    <t>PSI 317</t>
  </si>
  <si>
    <t>Yakın İlişkiler</t>
  </si>
  <si>
    <t>PSI 314</t>
  </si>
  <si>
    <t>Evrimsel Psikoloji</t>
  </si>
  <si>
    <t>PSI 313</t>
  </si>
  <si>
    <t>Kültür ve Çeşitlilik Psikolojisi</t>
  </si>
  <si>
    <t>PSI 312</t>
  </si>
  <si>
    <t>Kadın ve Cinsiyet Psikolojisi</t>
  </si>
  <si>
    <t>PSI 311</t>
  </si>
  <si>
    <t>Politik Psikoloji</t>
  </si>
  <si>
    <t>PSI 261</t>
  </si>
  <si>
    <t>Kişilik</t>
  </si>
  <si>
    <t>PSI 252</t>
  </si>
  <si>
    <t>Yaşam Boyu Gelişimsel Psikoloji</t>
  </si>
  <si>
    <t>PSI 231</t>
  </si>
  <si>
    <t>Biyolojik Psikoloji</t>
  </si>
  <si>
    <t>PSI 212</t>
  </si>
  <si>
    <t>Sosyal Psikoloji</t>
  </si>
  <si>
    <t>PSI 204</t>
  </si>
  <si>
    <t>Araştırma Yöntemleri</t>
  </si>
  <si>
    <t>PSI 203</t>
  </si>
  <si>
    <t>İstatistik</t>
  </si>
  <si>
    <t>PSI 102</t>
  </si>
  <si>
    <t>Psikolojiye Giriş</t>
  </si>
  <si>
    <t>POLS 493</t>
  </si>
  <si>
    <t>Turkish-American Relations</t>
  </si>
  <si>
    <t>POLS 491</t>
  </si>
  <si>
    <t>Research Design in Political Science</t>
  </si>
  <si>
    <t>POLS 490</t>
  </si>
  <si>
    <t>Research and Readings in Political Science and International Relations</t>
  </si>
  <si>
    <t>POLS 465</t>
  </si>
  <si>
    <t>Developing World in Global Politics</t>
  </si>
  <si>
    <t>POLS 454</t>
  </si>
  <si>
    <t>Identity and Nationalism in Modern Turkey</t>
  </si>
  <si>
    <t>POLS 448</t>
  </si>
  <si>
    <t>Africa in World Politics</t>
  </si>
  <si>
    <t>POLS 446</t>
  </si>
  <si>
    <t>Europe and the Middle East</t>
  </si>
  <si>
    <t>POLS 444</t>
  </si>
  <si>
    <t>Human Rights in Global Order</t>
  </si>
  <si>
    <t>POLS 443</t>
  </si>
  <si>
    <t>Gender in the Middle East</t>
  </si>
  <si>
    <t>POLS 442</t>
  </si>
  <si>
    <t>Politics in Eurasia</t>
  </si>
  <si>
    <t>POLS 441</t>
  </si>
  <si>
    <t>POLS 440</t>
  </si>
  <si>
    <t>Political Violence and Terrorism</t>
  </si>
  <si>
    <t>POLS 439</t>
  </si>
  <si>
    <t>POLS 438</t>
  </si>
  <si>
    <t>Media and Foreign Policy</t>
  </si>
  <si>
    <t>POLS 437</t>
  </si>
  <si>
    <t>Special Topics in Political Science</t>
  </si>
  <si>
    <t>POLS 436</t>
  </si>
  <si>
    <t>Comparative Political Thought</t>
  </si>
  <si>
    <t>POLS 435</t>
  </si>
  <si>
    <t>Topics in Political Theory</t>
  </si>
  <si>
    <t>POLS 434</t>
  </si>
  <si>
    <t>Russian Politics</t>
  </si>
  <si>
    <t>POLS 432</t>
  </si>
  <si>
    <t>Islam and Politics</t>
  </si>
  <si>
    <t>POLS 430</t>
  </si>
  <si>
    <t>Politics of Energy and Sources</t>
  </si>
  <si>
    <t>POLS 429</t>
  </si>
  <si>
    <t>Private International Law</t>
  </si>
  <si>
    <t>POLS 428</t>
  </si>
  <si>
    <t>Issues of International Security</t>
  </si>
  <si>
    <t>POLS 427</t>
  </si>
  <si>
    <t>International Order and Great Power Politics</t>
  </si>
  <si>
    <t>POLS 424</t>
  </si>
  <si>
    <t>Politics, Society and State in the Balkans</t>
  </si>
  <si>
    <t>POLS 423</t>
  </si>
  <si>
    <t>Globalization Citizenship and Multiculturalism</t>
  </si>
  <si>
    <t>POLS 422</t>
  </si>
  <si>
    <t>American Foreign Policy</t>
  </si>
  <si>
    <t>POLS 421</t>
  </si>
  <si>
    <t>Central Asia in World Politics</t>
  </si>
  <si>
    <t>POLS 419</t>
  </si>
  <si>
    <t>Russia in World Politics</t>
  </si>
  <si>
    <t>POLS 418</t>
  </si>
  <si>
    <t>POLS 417</t>
  </si>
  <si>
    <t>Politics, Society and State in the Middle East</t>
  </si>
  <si>
    <t>POLS 416</t>
  </si>
  <si>
    <t>Global Governance</t>
  </si>
  <si>
    <t>POLS 415</t>
  </si>
  <si>
    <t>American Politics</t>
  </si>
  <si>
    <t>POLS 414</t>
  </si>
  <si>
    <t>Democratic Theory</t>
  </si>
  <si>
    <t>POLS 413</t>
  </si>
  <si>
    <t>Issues in State, Politics and Society in Turkey</t>
  </si>
  <si>
    <t>POLS 412</t>
  </si>
  <si>
    <t>POLS 411</t>
  </si>
  <si>
    <t>Foreign Policy Analysis</t>
  </si>
  <si>
    <t>POLS 407</t>
  </si>
  <si>
    <t>China in World Politics</t>
  </si>
  <si>
    <t>POLS 406</t>
  </si>
  <si>
    <t>Politics of East Asia</t>
  </si>
  <si>
    <t>i</t>
  </si>
  <si>
    <t>POLS 405</t>
  </si>
  <si>
    <t>Comparative Political Economy</t>
  </si>
  <si>
    <t>POLS 404</t>
  </si>
  <si>
    <t>Conflict Analysis and Resolution</t>
  </si>
  <si>
    <t>POLS 403</t>
  </si>
  <si>
    <t>International Political Economy</t>
  </si>
  <si>
    <t>POLS 402</t>
  </si>
  <si>
    <t>Turkish Foreign Policy</t>
  </si>
  <si>
    <t>POLS 401</t>
  </si>
  <si>
    <t>Current Issues in Turkish Politics</t>
  </si>
  <si>
    <t>POLS 340</t>
  </si>
  <si>
    <t>Diplomacy</t>
  </si>
  <si>
    <t>POLS 339</t>
  </si>
  <si>
    <t>Islamic Political Thought in The Modern Era</t>
  </si>
  <si>
    <t>POLS 330</t>
  </si>
  <si>
    <t>Public Administration in Turkey</t>
  </si>
  <si>
    <t>POLS 328</t>
  </si>
  <si>
    <t>Theories of International Relations</t>
  </si>
  <si>
    <t>POLS 327</t>
  </si>
  <si>
    <t>Conflicts in the Modern Middle East</t>
  </si>
  <si>
    <t>POLS 325</t>
  </si>
  <si>
    <t>European Union Law</t>
  </si>
  <si>
    <t>POLS 324</t>
  </si>
  <si>
    <t>History of Public Administration in Turkey</t>
  </si>
  <si>
    <t>POLS 323</t>
  </si>
  <si>
    <t>Administrative Law</t>
  </si>
  <si>
    <t>POLS 322</t>
  </si>
  <si>
    <t>Political Parties and Pressure Groups</t>
  </si>
  <si>
    <t>POLS 321</t>
  </si>
  <si>
    <t>Public Administration</t>
  </si>
  <si>
    <t>POLS 319</t>
  </si>
  <si>
    <t>Classical Islamic Political Thought</t>
  </si>
  <si>
    <t>POLS 318</t>
  </si>
  <si>
    <t>Administrative Structure of Turkey</t>
  </si>
  <si>
    <t>POLS 317</t>
  </si>
  <si>
    <t>Comparative Foreign Policy</t>
  </si>
  <si>
    <t>POLS 316</t>
  </si>
  <si>
    <t>European Union</t>
  </si>
  <si>
    <t>POLS 315</t>
  </si>
  <si>
    <t>Diplomatic Correspondence</t>
  </si>
  <si>
    <t>POLS 313</t>
  </si>
  <si>
    <t>Geopolitics</t>
  </si>
  <si>
    <t>POLS 312</t>
  </si>
  <si>
    <t>Ethics and Law</t>
  </si>
  <si>
    <t>POLS 308</t>
  </si>
  <si>
    <t>Comparative Political Systems</t>
  </si>
  <si>
    <t>POLS 305</t>
  </si>
  <si>
    <t>POLS 303</t>
  </si>
  <si>
    <t>POLS 302</t>
  </si>
  <si>
    <t>POLS 301</t>
  </si>
  <si>
    <t>International Law and Organizations</t>
  </si>
  <si>
    <t>POLS 220</t>
  </si>
  <si>
    <t>Micro Economics</t>
  </si>
  <si>
    <t>POLS 219</t>
  </si>
  <si>
    <t>Macro Economics</t>
  </si>
  <si>
    <t>POLS 214</t>
  </si>
  <si>
    <t>Contemporary International Politics</t>
  </si>
  <si>
    <t>POLS 208</t>
  </si>
  <si>
    <t>Constitutional Politics</t>
  </si>
  <si>
    <t>POLS 207</t>
  </si>
  <si>
    <t>Fundamentals of Law</t>
  </si>
  <si>
    <t>POLS 205</t>
  </si>
  <si>
    <t>Emergence of Modern International Order</t>
  </si>
  <si>
    <t>POLS 204</t>
  </si>
  <si>
    <t>Classics of Political Thought: The Moderns</t>
  </si>
  <si>
    <t>POLS 203</t>
  </si>
  <si>
    <t>Classics of Political Thought: The Ancients</t>
  </si>
  <si>
    <t>POLS 202</t>
  </si>
  <si>
    <t>International Relations</t>
  </si>
  <si>
    <t>POLS 201</t>
  </si>
  <si>
    <t>Political Science</t>
  </si>
  <si>
    <t>PHYS 104L</t>
  </si>
  <si>
    <t>Physics II - Lab</t>
  </si>
  <si>
    <t>PHYS 104</t>
  </si>
  <si>
    <t>Physics II - Electromagnetics and Modern Physics</t>
  </si>
  <si>
    <t>PHYS 103L</t>
  </si>
  <si>
    <t>Physics I - Lab</t>
  </si>
  <si>
    <t>PHYS 103</t>
  </si>
  <si>
    <t>Physics I - Mechanics and Dynamics</t>
  </si>
  <si>
    <t>PHIL 426</t>
  </si>
  <si>
    <t>Topics in History of Philosophy</t>
  </si>
  <si>
    <t>PHIL 425</t>
  </si>
  <si>
    <t>Topics in Continental Philosophy</t>
  </si>
  <si>
    <t>PHIL 424</t>
  </si>
  <si>
    <t>Topics in Analytical Philosophy</t>
  </si>
  <si>
    <t>PHIL 423</t>
  </si>
  <si>
    <t>Philosophy Of Cinema</t>
  </si>
  <si>
    <t>PHIL 422</t>
  </si>
  <si>
    <t>Contemporary Islamic Thought</t>
  </si>
  <si>
    <t>PHIL 419</t>
  </si>
  <si>
    <t>Contemporary Turkish Thought</t>
  </si>
  <si>
    <t>PHIL 418</t>
  </si>
  <si>
    <t>Artificial Intelligence</t>
  </si>
  <si>
    <t>PHIL 417</t>
  </si>
  <si>
    <t>Philosophy of Mind/Nat.of Consciousness</t>
  </si>
  <si>
    <t>PHIL 416</t>
  </si>
  <si>
    <t>Philosophy of Tech./Bioethics</t>
  </si>
  <si>
    <t>PHIL 415</t>
  </si>
  <si>
    <t>Topics in Contemporary Philosophy</t>
  </si>
  <si>
    <t>PHIL 414</t>
  </si>
  <si>
    <t>Hermeneutics</t>
  </si>
  <si>
    <t>PHIL 413</t>
  </si>
  <si>
    <t>Existentialism</t>
  </si>
  <si>
    <t>PHIL 412</t>
  </si>
  <si>
    <t>Philosophy of Natural Sciences</t>
  </si>
  <si>
    <t>PHIL 411</t>
  </si>
  <si>
    <t>Philosophy of Cognitive Sciences</t>
  </si>
  <si>
    <t>PHIL 406</t>
  </si>
  <si>
    <t>Graduate Project</t>
  </si>
  <si>
    <t>PHIL 404</t>
  </si>
  <si>
    <t>Political Philosophy</t>
  </si>
  <si>
    <t>PHIL 403</t>
  </si>
  <si>
    <t>Ethics</t>
  </si>
  <si>
    <t>PHIL 402</t>
  </si>
  <si>
    <t>Contemporary Philosophy</t>
  </si>
  <si>
    <t>PHIL 401</t>
  </si>
  <si>
    <t>Modern Philosophy:Kant</t>
  </si>
  <si>
    <t>PHIL 322</t>
  </si>
  <si>
    <t>Philosophy&amp;Psychoanalyses</t>
  </si>
  <si>
    <t>PHIL 321</t>
  </si>
  <si>
    <t>Philosophy of Mathematics</t>
  </si>
  <si>
    <t>PHIL 319</t>
  </si>
  <si>
    <t>Philosophy&amp;Economics</t>
  </si>
  <si>
    <t>PHIL 318</t>
  </si>
  <si>
    <t>Philosophy&amp;Theology/Kalam</t>
  </si>
  <si>
    <t>PHIL 317</t>
  </si>
  <si>
    <t>Contemporary Philosophical Texts</t>
  </si>
  <si>
    <t>PHIL 316</t>
  </si>
  <si>
    <t>Selected Philosophical Texts</t>
  </si>
  <si>
    <t>PHIL 315</t>
  </si>
  <si>
    <t>Philosophy of Language</t>
  </si>
  <si>
    <t>PHIL 314</t>
  </si>
  <si>
    <t>Phenomenology</t>
  </si>
  <si>
    <t>PHIL 313</t>
  </si>
  <si>
    <t>Topics in Islamic Philosophy</t>
  </si>
  <si>
    <t>PHIL 312</t>
  </si>
  <si>
    <t>German Idealism:Fic.&amp;Sch.&amp;Hegel</t>
  </si>
  <si>
    <t>PHIL 311</t>
  </si>
  <si>
    <t>Eng.Empiricism:Locke&amp;Hume</t>
  </si>
  <si>
    <t>PHIL 306</t>
  </si>
  <si>
    <t>History and Philosophy of Science</t>
  </si>
  <si>
    <t>PHIL 305</t>
  </si>
  <si>
    <t>Latin/Christian Philosophy:Aquinas</t>
  </si>
  <si>
    <t>PHIL 304</t>
  </si>
  <si>
    <t>Philosophy of Religion</t>
  </si>
  <si>
    <t>PHIL 303</t>
  </si>
  <si>
    <t>Arabic/Islamic Philosophy:Ibn Sina</t>
  </si>
  <si>
    <t>PHIL 302</t>
  </si>
  <si>
    <t>Early Modern Philosophy</t>
  </si>
  <si>
    <t>PHIL 301</t>
  </si>
  <si>
    <t>Islamic Thought</t>
  </si>
  <si>
    <t>PHIL 226</t>
  </si>
  <si>
    <t>Early Greek Philosophy</t>
  </si>
  <si>
    <t>PHIL 225</t>
  </si>
  <si>
    <t>Arabic</t>
  </si>
  <si>
    <t>PHIL 224</t>
  </si>
  <si>
    <t>Classical-Aristotelian Logic</t>
  </si>
  <si>
    <t>PHIL 223</t>
  </si>
  <si>
    <t>Advanced Logic</t>
  </si>
  <si>
    <t>PHIL 222</t>
  </si>
  <si>
    <t>Philosophy in Late Antiquity</t>
  </si>
  <si>
    <t>PHIL 220</t>
  </si>
  <si>
    <t>History of Philosopy</t>
  </si>
  <si>
    <t>PHIL 219</t>
  </si>
  <si>
    <t>Mythology</t>
  </si>
  <si>
    <t>PHIL 218</t>
  </si>
  <si>
    <t>History of Religion</t>
  </si>
  <si>
    <t>PHIL 217</t>
  </si>
  <si>
    <t>Philosophy of Nature</t>
  </si>
  <si>
    <t>PHIL 216</t>
  </si>
  <si>
    <t>Mysticism and Philosophy</t>
  </si>
  <si>
    <t>PHIL 215</t>
  </si>
  <si>
    <t>Philosophy and Literature</t>
  </si>
  <si>
    <t>PHIL 214</t>
  </si>
  <si>
    <t>Indian Philosophy</t>
  </si>
  <si>
    <t>PHIL 213</t>
  </si>
  <si>
    <t>Chinese Philosophy</t>
  </si>
  <si>
    <t>PHIL 212</t>
  </si>
  <si>
    <t>Philosophy of Art/Aesthetic</t>
  </si>
  <si>
    <t>PHIL 211</t>
  </si>
  <si>
    <t>Anthropology</t>
  </si>
  <si>
    <t>PHIL 204</t>
  </si>
  <si>
    <t>Ontology</t>
  </si>
  <si>
    <t>PHIL 203</t>
  </si>
  <si>
    <t>Epistemology</t>
  </si>
  <si>
    <t>PHIL 202</t>
  </si>
  <si>
    <t>Ancient Philosophy II:Aristo</t>
  </si>
  <si>
    <t>PHIL 201</t>
  </si>
  <si>
    <t>Ancient Philosophy I:Plato</t>
  </si>
  <si>
    <t>PHIL 104</t>
  </si>
  <si>
    <t>Philosophy in Axile Ages</t>
  </si>
  <si>
    <t>PHIL 103</t>
  </si>
  <si>
    <t>Philosophical Thinking</t>
  </si>
  <si>
    <t>Modern Logic</t>
  </si>
  <si>
    <t>Logic I</t>
  </si>
  <si>
    <t>PERS 102</t>
  </si>
  <si>
    <t>Persian II</t>
  </si>
  <si>
    <t>PERS 101</t>
  </si>
  <si>
    <t>Persian I</t>
  </si>
  <si>
    <t>OTM 201</t>
  </si>
  <si>
    <t>İleri Düzey Osmanlı Türkçesi Okumaları</t>
  </si>
  <si>
    <t>OTM 102</t>
  </si>
  <si>
    <t>Ottoman Turkish II</t>
  </si>
  <si>
    <t>OTM 101</t>
  </si>
  <si>
    <t>Ottoman Turkish I</t>
  </si>
  <si>
    <t>MIM 106</t>
  </si>
  <si>
    <t>Mimarlığa Giriş I</t>
  </si>
  <si>
    <t>MGT 474</t>
  </si>
  <si>
    <t>Big Data, Tools and Technologies</t>
  </si>
  <si>
    <t>MGT 473</t>
  </si>
  <si>
    <t>Advanced Practicuum in Analytics</t>
  </si>
  <si>
    <t>MGT 472</t>
  </si>
  <si>
    <t>Data Warehousing</t>
  </si>
  <si>
    <t>MGT 464</t>
  </si>
  <si>
    <t>Predictive Business Analytics</t>
  </si>
  <si>
    <t>MGT 462</t>
  </si>
  <si>
    <t>Data Oriented Programming</t>
  </si>
  <si>
    <t>MGT 459</t>
  </si>
  <si>
    <t>Narrative Economics and Business</t>
  </si>
  <si>
    <t>MGT 458</t>
  </si>
  <si>
    <t>Research and Practice for Honors</t>
  </si>
  <si>
    <t>MGT 457</t>
  </si>
  <si>
    <t>Research for Honours Student</t>
  </si>
  <si>
    <t>MGT 453</t>
  </si>
  <si>
    <t>Business Intelligence and Marketing Analytics</t>
  </si>
  <si>
    <t>MGT 452</t>
  </si>
  <si>
    <t>Business Research</t>
  </si>
  <si>
    <t>MGT 451</t>
  </si>
  <si>
    <t>Special Topics in Finance</t>
  </si>
  <si>
    <t>MGT 450</t>
  </si>
  <si>
    <t>Public Finance</t>
  </si>
  <si>
    <t>MGT 449</t>
  </si>
  <si>
    <t>Risk Management</t>
  </si>
  <si>
    <t>MGT 448</t>
  </si>
  <si>
    <t>CO-OP: Cooperative Learning II</t>
  </si>
  <si>
    <t>MGT 446</t>
  </si>
  <si>
    <t>CO-OP: Cooperative Learning I</t>
  </si>
  <si>
    <t>MGT 442</t>
  </si>
  <si>
    <t>Cost Accounting</t>
  </si>
  <si>
    <t>MGT 441</t>
  </si>
  <si>
    <t>Tax Law</t>
  </si>
  <si>
    <t>MGT 440</t>
  </si>
  <si>
    <t>Special Topics in Accounting</t>
  </si>
  <si>
    <t>MGT 439</t>
  </si>
  <si>
    <t>Coaching and Guidance in Business</t>
  </si>
  <si>
    <t>MGT 438</t>
  </si>
  <si>
    <t>Interest-Free Banks &amp; Participation Banking System</t>
  </si>
  <si>
    <t>MGT 436</t>
  </si>
  <si>
    <t>Entrepreneurship</t>
  </si>
  <si>
    <t>MGT 435</t>
  </si>
  <si>
    <t>Digital Transformation and Innovation</t>
  </si>
  <si>
    <t>MGT 432</t>
  </si>
  <si>
    <t>Project Management</t>
  </si>
  <si>
    <t>MGT 430</t>
  </si>
  <si>
    <t>Operations Research</t>
  </si>
  <si>
    <t>MGT 429</t>
  </si>
  <si>
    <t>Descriptive Analytics</t>
  </si>
  <si>
    <t>MGT 427</t>
  </si>
  <si>
    <t>Sustainability and Governance</t>
  </si>
  <si>
    <t>MGT 424</t>
  </si>
  <si>
    <t>Customer Relationship Management</t>
  </si>
  <si>
    <t>MGT 423</t>
  </si>
  <si>
    <t>Marketing Communications</t>
  </si>
  <si>
    <t>MGT 422</t>
  </si>
  <si>
    <t>Consumer Behavior</t>
  </si>
  <si>
    <t>MGT 421</t>
  </si>
  <si>
    <t>Pazarlamada Seçilmiş Konular</t>
  </si>
  <si>
    <t>MGT 420</t>
  </si>
  <si>
    <t>Marketing Research</t>
  </si>
  <si>
    <t>MGT 419</t>
  </si>
  <si>
    <t>Special Topics in Management and Economics</t>
  </si>
  <si>
    <t>MGT 418</t>
  </si>
  <si>
    <t>Special Topics in Management</t>
  </si>
  <si>
    <t>MGT 417</t>
  </si>
  <si>
    <t>Special Topics in Consultancy</t>
  </si>
  <si>
    <t>MGT 416</t>
  </si>
  <si>
    <t>Psychology of Work and Career</t>
  </si>
  <si>
    <t>MGT 415</t>
  </si>
  <si>
    <t>Management of NGOs</t>
  </si>
  <si>
    <t>MGT 414</t>
  </si>
  <si>
    <t>Game Theory for Managers</t>
  </si>
  <si>
    <t>MGT 413</t>
  </si>
  <si>
    <t>Business Ethics and Corporate Social Responsibility</t>
  </si>
  <si>
    <t>MGT 412</t>
  </si>
  <si>
    <t>Business Simulation</t>
  </si>
  <si>
    <t>MGT 411</t>
  </si>
  <si>
    <t>Family Business Management</t>
  </si>
  <si>
    <t>MGT 410</t>
  </si>
  <si>
    <t>History of Management Thought</t>
  </si>
  <si>
    <t>MGT 404</t>
  </si>
  <si>
    <t>Capital Market and Institutions</t>
  </si>
  <si>
    <t>MGT 401</t>
  </si>
  <si>
    <t>Strategic Management</t>
  </si>
  <si>
    <t>MGT 332</t>
  </si>
  <si>
    <t>Management Information Systems</t>
  </si>
  <si>
    <t>MGT 309</t>
  </si>
  <si>
    <t>Operations Management</t>
  </si>
  <si>
    <t>MGT 308</t>
  </si>
  <si>
    <t>Organization Theory</t>
  </si>
  <si>
    <t>MGT 305</t>
  </si>
  <si>
    <t>Marketing Management</t>
  </si>
  <si>
    <t>MGT 304</t>
  </si>
  <si>
    <t>Money and Banking</t>
  </si>
  <si>
    <t>MGT 303</t>
  </si>
  <si>
    <t>Financial Management</t>
  </si>
  <si>
    <t>MGT 302</t>
  </si>
  <si>
    <t>Human Resource Management</t>
  </si>
  <si>
    <t>MGT 255</t>
  </si>
  <si>
    <t>Business Communication</t>
  </si>
  <si>
    <t>MGT 206</t>
  </si>
  <si>
    <t>Statistical Analysis</t>
  </si>
  <si>
    <t>MGT 205</t>
  </si>
  <si>
    <t>Introduction to Statistics</t>
  </si>
  <si>
    <t>MGT 204</t>
  </si>
  <si>
    <t>Managerial Accounting</t>
  </si>
  <si>
    <t>MGT 203</t>
  </si>
  <si>
    <t>Financial Accounting</t>
  </si>
  <si>
    <t>MGT 202</t>
  </si>
  <si>
    <t>Organizational Behavior</t>
  </si>
  <si>
    <t>MGT 100</t>
  </si>
  <si>
    <t>Introduction to Business</t>
  </si>
  <si>
    <t>MGRE 102</t>
  </si>
  <si>
    <t>Modern Greek II</t>
  </si>
  <si>
    <t>MGRE 101</t>
  </si>
  <si>
    <t>Modern Greek I</t>
  </si>
  <si>
    <t>MDB 498</t>
  </si>
  <si>
    <t>Bitirme Projesi II</t>
  </si>
  <si>
    <t>MDB 497</t>
  </si>
  <si>
    <t>Bitirme Projesi I</t>
  </si>
  <si>
    <t>MDB 252</t>
  </si>
  <si>
    <t>MDB 251</t>
  </si>
  <si>
    <t>Olasılık Teorisi</t>
  </si>
  <si>
    <t>MDB 246</t>
  </si>
  <si>
    <t>Üretim Süreçleri</t>
  </si>
  <si>
    <t>MDB 244</t>
  </si>
  <si>
    <t>Malzeme Bilimi</t>
  </si>
  <si>
    <t>MDB 105</t>
  </si>
  <si>
    <t>Mühendisliğe Giriş</t>
  </si>
  <si>
    <t>MDB 102</t>
  </si>
  <si>
    <t>Programlama Uygulamaları</t>
  </si>
  <si>
    <t>MDB 101</t>
  </si>
  <si>
    <t>Programlamaya Giriş</t>
  </si>
  <si>
    <t>MDB 100</t>
  </si>
  <si>
    <t>Bilgisayar Becerileri</t>
  </si>
  <si>
    <t>MATH 206</t>
  </si>
  <si>
    <t>Differential Equations</t>
  </si>
  <si>
    <t>MATH 205</t>
  </si>
  <si>
    <t>Linear Algebra</t>
  </si>
  <si>
    <t>Calculus II - Integral</t>
  </si>
  <si>
    <t>Calculus I - Differential</t>
  </si>
  <si>
    <t>MATH 100</t>
  </si>
  <si>
    <t>Mathematics for Business</t>
  </si>
  <si>
    <t>LIT 480</t>
  </si>
  <si>
    <t>Türkiyede Güncel Edebiyat ve Toplumsal Değişim</t>
  </si>
  <si>
    <t>LIT 450</t>
  </si>
  <si>
    <t>Economics Through Fiction</t>
  </si>
  <si>
    <t>LIT 441</t>
  </si>
  <si>
    <t>Yaratıcı Yazım</t>
  </si>
  <si>
    <t>LIT 439</t>
  </si>
  <si>
    <t>Klasik İslamî Edebiyatlarda Otobiyografi ve Biyografi</t>
  </si>
  <si>
    <t>LIT 438</t>
  </si>
  <si>
    <t>Klasik Türk Nesri</t>
  </si>
  <si>
    <t>LIT 437</t>
  </si>
  <si>
    <t>Klasik İslamî Edebiyatlarda Sebk-i Hindî</t>
  </si>
  <si>
    <t>LIT 436</t>
  </si>
  <si>
    <t>Klasik Türk Edebiyatında Toplumsal Cinsiyet</t>
  </si>
  <si>
    <t>LIT 435</t>
  </si>
  <si>
    <t>Klasik Türk Edebiyatında Alegori</t>
  </si>
  <si>
    <t>LIT 434</t>
  </si>
  <si>
    <t>Edebiyat ve Tasavvuf</t>
  </si>
  <si>
    <t>LIT 433</t>
  </si>
  <si>
    <t>Klasik Türk Edebiyatında Mesnevi</t>
  </si>
  <si>
    <t>LIT 432</t>
  </si>
  <si>
    <t>Klasik Türk Edebiyatında Kaside</t>
  </si>
  <si>
    <t>LIT 431</t>
  </si>
  <si>
    <t>Klasik Türk Edebiyatında Gazel</t>
  </si>
  <si>
    <t>LIT 429</t>
  </si>
  <si>
    <t>Edebiyat Şarkiyatçılık ve Postkolonyalizm</t>
  </si>
  <si>
    <t>LIT 428</t>
  </si>
  <si>
    <t>Anlatıbilim</t>
  </si>
  <si>
    <t>LIT 427</t>
  </si>
  <si>
    <t>Edebiyat ve Hukuk</t>
  </si>
  <si>
    <t>LIT 426</t>
  </si>
  <si>
    <t>Edebiyat Psikanaliz ve Öznellik</t>
  </si>
  <si>
    <t>LIT 425</t>
  </si>
  <si>
    <t>Edebiyat ve Politika</t>
  </si>
  <si>
    <t>LIT 424</t>
  </si>
  <si>
    <t>Edebiyat ve Tarih</t>
  </si>
  <si>
    <t>LIT 423</t>
  </si>
  <si>
    <t>Edebiyat ve Milliyetçilik</t>
  </si>
  <si>
    <t>LIT 422</t>
  </si>
  <si>
    <t>Literature and Gender</t>
  </si>
  <si>
    <t>LIT 421</t>
  </si>
  <si>
    <t>İleri Düzey Edebiyat Teorisi</t>
  </si>
  <si>
    <t>LIT 419</t>
  </si>
  <si>
    <t>Çocuk Edebiyatı</t>
  </si>
  <si>
    <t>LIT 418</t>
  </si>
  <si>
    <t>Türkçe Edebiyat ve Şehir Deneyimi</t>
  </si>
  <si>
    <t>LIT 417</t>
  </si>
  <si>
    <t>Edebiyat Dergiciliği</t>
  </si>
  <si>
    <t>LIT 416</t>
  </si>
  <si>
    <t>Modern Türk Edebiyatında Eleştiri</t>
  </si>
  <si>
    <t>LIT 415</t>
  </si>
  <si>
    <t>Modern Hikâye</t>
  </si>
  <si>
    <t>LIT 414</t>
  </si>
  <si>
    <t>Tiyatro ve Temsil</t>
  </si>
  <si>
    <t>LIT 413</t>
  </si>
  <si>
    <t>Modern Şiir</t>
  </si>
  <si>
    <t>LIT 412</t>
  </si>
  <si>
    <t>Cumhuriyet Romanı ve Modernlik</t>
  </si>
  <si>
    <t>LIT 411</t>
  </si>
  <si>
    <t>Osmanlı Romanı ve Modernlik</t>
  </si>
  <si>
    <t>LIT 406</t>
  </si>
  <si>
    <t>Literature and Humanities</t>
  </si>
  <si>
    <t>LIT 404</t>
  </si>
  <si>
    <t>Bitirme Projesi</t>
  </si>
  <si>
    <t>LIT 401</t>
  </si>
  <si>
    <t>Edebiyat ve Folklor</t>
  </si>
  <si>
    <t>LIT 306</t>
  </si>
  <si>
    <t>Modern Literary Theory and Criticism</t>
  </si>
  <si>
    <t>LIT 305</t>
  </si>
  <si>
    <t>Origins of Literary Theory and Criticism</t>
  </si>
  <si>
    <t>LIT 304</t>
  </si>
  <si>
    <t>Klasik Türk Edebiyatı Tarihi</t>
  </si>
  <si>
    <t>LIT 303</t>
  </si>
  <si>
    <t>Klasik Türk Edebiyatı: Ana Kavramlar</t>
  </si>
  <si>
    <t>LIT 302</t>
  </si>
  <si>
    <t>Cumhuriyet Döneminde Modern Türk Edebiyatı</t>
  </si>
  <si>
    <t>LIT 301</t>
  </si>
  <si>
    <t>Osmanlı Döneminde Modern Türk Edebiyatı</t>
  </si>
  <si>
    <t>LIT 205</t>
  </si>
  <si>
    <t>Edebi ve Dilbilimsel Araştırma Yöntemleri</t>
  </si>
  <si>
    <t>LIT 204</t>
  </si>
  <si>
    <t>Classical Islamic Literatures II: Major Literary Spaces, Main Actors and Genres</t>
  </si>
  <si>
    <t>LIT 203</t>
  </si>
  <si>
    <t>Classical Islamic Literatures I: Major Themes and Sources</t>
  </si>
  <si>
    <t>LIT 202</t>
  </si>
  <si>
    <t>Modernlikler ve Edebiyatlar</t>
  </si>
  <si>
    <t>LIT 201</t>
  </si>
  <si>
    <t>Modern Edebiyatların Kökenleri</t>
  </si>
  <si>
    <t>LING 434</t>
  </si>
  <si>
    <t>Çeviribilim</t>
  </si>
  <si>
    <t>LING 433</t>
  </si>
  <si>
    <t>Çeviri</t>
  </si>
  <si>
    <t>LING 432</t>
  </si>
  <si>
    <t>Osmanlı Diplomatikası</t>
  </si>
  <si>
    <t>LING 431</t>
  </si>
  <si>
    <t>Osmanlı Paleografyası</t>
  </si>
  <si>
    <t>LING 418</t>
  </si>
  <si>
    <t>İngilizce Türkçe Karşılaştırmalı Çözümleme</t>
  </si>
  <si>
    <t>LING 417</t>
  </si>
  <si>
    <t>Diyalektoloji</t>
  </si>
  <si>
    <t>LING 416</t>
  </si>
  <si>
    <t>Metin Dilbilimi</t>
  </si>
  <si>
    <t>LING 415</t>
  </si>
  <si>
    <t>Dilbilimsel Metodoloji</t>
  </si>
  <si>
    <t>LING 414</t>
  </si>
  <si>
    <t>Söylem Çözümlemesi</t>
  </si>
  <si>
    <t>LING 413</t>
  </si>
  <si>
    <t>Türkçenin Sözdizimi</t>
  </si>
  <si>
    <t>LING 412</t>
  </si>
  <si>
    <t>Türkçenin Biçimbilimi</t>
  </si>
  <si>
    <t>LING 411</t>
  </si>
  <si>
    <t>Türkçenin Sesbilimi</t>
  </si>
  <si>
    <t>LING 204</t>
  </si>
  <si>
    <t>Türkçenin Tarihsel Dilbilimi</t>
  </si>
  <si>
    <t>LING 203</t>
  </si>
  <si>
    <t>Türkçenin Dilbilimi</t>
  </si>
  <si>
    <t>LING 202</t>
  </si>
  <si>
    <t>Osmanlı Türkçesi II</t>
  </si>
  <si>
    <t>LING 201</t>
  </si>
  <si>
    <t>Osmanlı Türkçesi I</t>
  </si>
  <si>
    <t>LIFE 102</t>
  </si>
  <si>
    <t>Life Sciences II - Biology</t>
  </si>
  <si>
    <t>LIFE 101</t>
  </si>
  <si>
    <t>Life Sciences I - Chemistry</t>
  </si>
  <si>
    <t>LAW 424</t>
  </si>
  <si>
    <t>Communications Law</t>
  </si>
  <si>
    <t>LAW 315</t>
  </si>
  <si>
    <t>Environmental Law</t>
  </si>
  <si>
    <t>LAW 232</t>
  </si>
  <si>
    <t>Business Law</t>
  </si>
  <si>
    <t>LAT 102</t>
  </si>
  <si>
    <t>Latin II</t>
  </si>
  <si>
    <t>LAT 101</t>
  </si>
  <si>
    <t>Latin</t>
  </si>
  <si>
    <t>ITM 456</t>
  </si>
  <si>
    <t>Customs and Applications II</t>
  </si>
  <si>
    <t>ITM 455</t>
  </si>
  <si>
    <t>Customs and Applications</t>
  </si>
  <si>
    <t>ITM 454</t>
  </si>
  <si>
    <t>Region Studies in International Trade</t>
  </si>
  <si>
    <t>ITM 453</t>
  </si>
  <si>
    <t>Turkish Foreign Trade and Investment Policy</t>
  </si>
  <si>
    <t>ITM 452</t>
  </si>
  <si>
    <t>ITM 451</t>
  </si>
  <si>
    <t>International Econonomic Law</t>
  </si>
  <si>
    <t>ITM 450</t>
  </si>
  <si>
    <t>International Economic and Trade Organizations</t>
  </si>
  <si>
    <t>ITM 442</t>
  </si>
  <si>
    <t>Special Topics in International Accounting</t>
  </si>
  <si>
    <t>ITM 441</t>
  </si>
  <si>
    <t>Special Topics in International Finance</t>
  </si>
  <si>
    <t>ITM 440</t>
  </si>
  <si>
    <t>Foreign Trade Financing</t>
  </si>
  <si>
    <t>ITM 432</t>
  </si>
  <si>
    <t>Special Topics in Marketing Management II</t>
  </si>
  <si>
    <t>ITM 431</t>
  </si>
  <si>
    <t>Special Topics in Marketing Management I</t>
  </si>
  <si>
    <t>ITM 430</t>
  </si>
  <si>
    <t>Digital and Social Media Marketing</t>
  </si>
  <si>
    <t>ITM 429</t>
  </si>
  <si>
    <t>Digital Marketing in Business</t>
  </si>
  <si>
    <t>ITM 422</t>
  </si>
  <si>
    <t>Managerial Decision Making</t>
  </si>
  <si>
    <t>ITM 420</t>
  </si>
  <si>
    <t>Special Topics in International Marketing</t>
  </si>
  <si>
    <t>ITM 418</t>
  </si>
  <si>
    <t>History of Trade</t>
  </si>
  <si>
    <t>ITM 417</t>
  </si>
  <si>
    <t>Brand Management</t>
  </si>
  <si>
    <t>ITM 416</t>
  </si>
  <si>
    <t>Special Topics in International Trade</t>
  </si>
  <si>
    <t>ITM 415</t>
  </si>
  <si>
    <t>E-Business and Trade</t>
  </si>
  <si>
    <t>ITM 414</t>
  </si>
  <si>
    <t>International Human Resource Management</t>
  </si>
  <si>
    <t>ITM 413</t>
  </si>
  <si>
    <t>International Business Comm.</t>
  </si>
  <si>
    <t>ITM 412</t>
  </si>
  <si>
    <t>Management of Multinational Corporations</t>
  </si>
  <si>
    <t>ITM 411</t>
  </si>
  <si>
    <t>Cross Cultural Management</t>
  </si>
  <si>
    <t>ITM 406</t>
  </si>
  <si>
    <t>Global Business Strategy</t>
  </si>
  <si>
    <t>ITM 405</t>
  </si>
  <si>
    <t>Business Consulting Models</t>
  </si>
  <si>
    <t>ITM 403</t>
  </si>
  <si>
    <t>International Marketing</t>
  </si>
  <si>
    <t>ITM 401</t>
  </si>
  <si>
    <t>International Business Management</t>
  </si>
  <si>
    <t>ITM 312</t>
  </si>
  <si>
    <t>International Finance</t>
  </si>
  <si>
    <t>ITM 310</t>
  </si>
  <si>
    <t>Supply Chain Management</t>
  </si>
  <si>
    <t>ITM 308</t>
  </si>
  <si>
    <t>International Trade Operations</t>
  </si>
  <si>
    <t>ITM 306</t>
  </si>
  <si>
    <t>Import and Export Management</t>
  </si>
  <si>
    <t>ITM 304</t>
  </si>
  <si>
    <t>International Transport and Logistics</t>
  </si>
  <si>
    <t>ITM 303</t>
  </si>
  <si>
    <t>Innovation Management</t>
  </si>
  <si>
    <t>ITM 302</t>
  </si>
  <si>
    <t>Global Entrepreneurship</t>
  </si>
  <si>
    <t>ITM 301</t>
  </si>
  <si>
    <t>International Economics</t>
  </si>
  <si>
    <t>ISS412</t>
  </si>
  <si>
    <t>Dinler Tarihi: Hristiyanlık ve Çağdaş Dini Hareketler</t>
  </si>
  <si>
    <t>ISS310</t>
  </si>
  <si>
    <t>Hadis: Eşheru'I-Müellefat Kable'I-Karni'I-Hamis</t>
  </si>
  <si>
    <t>ISS201</t>
  </si>
  <si>
    <t>Kur'an-ı Kerim'i Ezber Uygulamaları</t>
  </si>
  <si>
    <t>ISS 490</t>
  </si>
  <si>
    <t>H:Kıraat Havle't-Tefsir bi'd-Diraye</t>
  </si>
  <si>
    <t>ISS 489</t>
  </si>
  <si>
    <t>H:el-Mütunu'l-Muhtara fi'I-Fikri's-Siyasi el-İslami</t>
  </si>
  <si>
    <t>ISS 488</t>
  </si>
  <si>
    <t>H:el-Muvatta</t>
  </si>
  <si>
    <t>ISS 487</t>
  </si>
  <si>
    <t>H:Kitabu'I-Asar</t>
  </si>
  <si>
    <t>ISS 486</t>
  </si>
  <si>
    <t>ISS 485</t>
  </si>
  <si>
    <t>H:Mirkatu'l-Vusul li-Molla Hüsrev</t>
  </si>
  <si>
    <t>ISS 484</t>
  </si>
  <si>
    <t>History of Religion: Christianity and Contemporary Religious Trends</t>
  </si>
  <si>
    <t>ISS 483</t>
  </si>
  <si>
    <t>History of Religion: Major Faith Traditions</t>
  </si>
  <si>
    <t>ISS 482</t>
  </si>
  <si>
    <t>H:en-Nazariyyatu'I-Kevniyye: Mutun Muhtara</t>
  </si>
  <si>
    <t>ISS 481</t>
  </si>
  <si>
    <t>Selected Topics in Systematic Theology</t>
  </si>
  <si>
    <t>ISS 478</t>
  </si>
  <si>
    <t>Hadis Problemleri</t>
  </si>
  <si>
    <t>ISS 476</t>
  </si>
  <si>
    <t>İslam Tarihi Klasik Metinleri</t>
  </si>
  <si>
    <t>ISS 475</t>
  </si>
  <si>
    <t>İslam Medeniyetinde Siyasi Kavramlar ve Kurumlar</t>
  </si>
  <si>
    <t>ISS 474</t>
  </si>
  <si>
    <t>Urduca</t>
  </si>
  <si>
    <t>ISS 473</t>
  </si>
  <si>
    <t>Hristiyanlığa Giriş</t>
  </si>
  <si>
    <t>ISS 471</t>
  </si>
  <si>
    <t>İslam İktisat Tarihi</t>
  </si>
  <si>
    <t>ISS 470</t>
  </si>
  <si>
    <t>Yahudiliğe Giriş</t>
  </si>
  <si>
    <t>ISS 469</t>
  </si>
  <si>
    <t>İslam Bilim Tarihi</t>
  </si>
  <si>
    <t>ISS 468</t>
  </si>
  <si>
    <t>Din ve Sosyal Bilimler</t>
  </si>
  <si>
    <t>ISS 467</t>
  </si>
  <si>
    <t>Malayca</t>
  </si>
  <si>
    <t>ISS 466</t>
  </si>
  <si>
    <t>Günümüz Tasavvuf Meseleleri</t>
  </si>
  <si>
    <t>ISS 465</t>
  </si>
  <si>
    <t>Farsça</t>
  </si>
  <si>
    <t>ISS 464</t>
  </si>
  <si>
    <t>Tasavvuf Felsefesi</t>
  </si>
  <si>
    <t>ISS 463</t>
  </si>
  <si>
    <t>Hüsn-i Hat</t>
  </si>
  <si>
    <t>ISS 462</t>
  </si>
  <si>
    <t>Osmanlı Tasavvuf Düşüncesi Metinleri</t>
  </si>
  <si>
    <t>ISS 461</t>
  </si>
  <si>
    <t>Klasik Tasavvuf Metinleri</t>
  </si>
  <si>
    <t>ISS 460</t>
  </si>
  <si>
    <t>Günümüz Fıkıh Problemleri II</t>
  </si>
  <si>
    <t>ISS 459</t>
  </si>
  <si>
    <t>Günümüz Kelam Meseleleri</t>
  </si>
  <si>
    <t>ISS 458</t>
  </si>
  <si>
    <t>Mukayeseli İslam Hukuk Usulü</t>
  </si>
  <si>
    <t>ISS 457</t>
  </si>
  <si>
    <t>Günümüz Fıkıh Problemleri I</t>
  </si>
  <si>
    <t>ISS 456</t>
  </si>
  <si>
    <t>Sünnete Çağdaş Yaklaşımlar</t>
  </si>
  <si>
    <t>ISS 455</t>
  </si>
  <si>
    <t>Ahkam Hadisleri</t>
  </si>
  <si>
    <t>ISS 454</t>
  </si>
  <si>
    <t>Oryantalizm ve Hadis</t>
  </si>
  <si>
    <t>ISS 453</t>
  </si>
  <si>
    <t>Çağdaş Tefsir Problemleri</t>
  </si>
  <si>
    <t>ISS 452</t>
  </si>
  <si>
    <t>Siyer Hadis İlişkisi</t>
  </si>
  <si>
    <t>ISS 451</t>
  </si>
  <si>
    <t>Klasik Mantık</t>
  </si>
  <si>
    <t>ISS 441</t>
  </si>
  <si>
    <t>Introduction to the Bible</t>
  </si>
  <si>
    <t>ISS 419</t>
  </si>
  <si>
    <t>Din Eğitimi</t>
  </si>
  <si>
    <t>ISS 418</t>
  </si>
  <si>
    <t>Bitirme Ödevi</t>
  </si>
  <si>
    <t>ISS 417</t>
  </si>
  <si>
    <t>Hitabet ve Mesleki Uygulama</t>
  </si>
  <si>
    <t>ISS 416</t>
  </si>
  <si>
    <t>Din Felsefesi</t>
  </si>
  <si>
    <t>ISS 415</t>
  </si>
  <si>
    <t>Din Psikolojisi</t>
  </si>
  <si>
    <t>ISS 414</t>
  </si>
  <si>
    <t>Çağdaş İslam Düşüncesi</t>
  </si>
  <si>
    <t>ISS 413</t>
  </si>
  <si>
    <t>Çağdaş İslam Dünyası ve Toplumları</t>
  </si>
  <si>
    <t>ISS 411</t>
  </si>
  <si>
    <t>Dinler Tarihi: Büyük Dini Gelenekler</t>
  </si>
  <si>
    <t>ISS 410</t>
  </si>
  <si>
    <t>Tasavvuf Tarihi</t>
  </si>
  <si>
    <t>ISS 409</t>
  </si>
  <si>
    <t>Tasavvuf I</t>
  </si>
  <si>
    <t>ISS 408</t>
  </si>
  <si>
    <t>Türk İslam Edebiyatı</t>
  </si>
  <si>
    <t>ISS 407</t>
  </si>
  <si>
    <t>İslam Ahlak ve Siyaset Düşüncesi</t>
  </si>
  <si>
    <t>ISS 406</t>
  </si>
  <si>
    <t>Uygulamali Münazara Teknikleri</t>
  </si>
  <si>
    <t>ISS 405</t>
  </si>
  <si>
    <t>Güncel Kelam Problemleri</t>
  </si>
  <si>
    <t>ISS 404</t>
  </si>
  <si>
    <t>Fıkhu'I-Ukubat ve's-Siyer</t>
  </si>
  <si>
    <t>ISS 403</t>
  </si>
  <si>
    <t>Usulu'I-Fıkh: Hüküm ve Delalet</t>
  </si>
  <si>
    <t>ISS 384</t>
  </si>
  <si>
    <t>H:Mebahis fi Usuli'd-Din: Mutun Muhtara</t>
  </si>
  <si>
    <t>ISS 383</t>
  </si>
  <si>
    <t>H:el-Belağatu'I-Arabiyye</t>
  </si>
  <si>
    <t>ISS 382</t>
  </si>
  <si>
    <t>H:Muhtasaru'I-Kuduri: Muamelat</t>
  </si>
  <si>
    <t>ISS 381</t>
  </si>
  <si>
    <t>H:Muhtasaru'I-Kuduri: Münakehat</t>
  </si>
  <si>
    <t>ISS 372</t>
  </si>
  <si>
    <t>Major Themes of Islamic Civilization</t>
  </si>
  <si>
    <t>ISS 371</t>
  </si>
  <si>
    <t>Major Themes in Classical Islamic Theology</t>
  </si>
  <si>
    <t>ISS 362</t>
  </si>
  <si>
    <t>İslam Düşüncesi Tarihi III</t>
  </si>
  <si>
    <t>ISS 361</t>
  </si>
  <si>
    <t>Klasik Kelam Metinleri I</t>
  </si>
  <si>
    <t>ISS 360</t>
  </si>
  <si>
    <t>Klasik Kelam Metinleri II</t>
  </si>
  <si>
    <t>ISS 359</t>
  </si>
  <si>
    <t>Mukayeseli İslam Hukuku I</t>
  </si>
  <si>
    <t>ISS 358</t>
  </si>
  <si>
    <t>Mukayeseli İslam Hukuku II</t>
  </si>
  <si>
    <t>ISS 357</t>
  </si>
  <si>
    <t>Mukayeseli İslam İbadet Esasları</t>
  </si>
  <si>
    <t>ISS 356</t>
  </si>
  <si>
    <t>Hadis Literatürü</t>
  </si>
  <si>
    <t>ISS 355</t>
  </si>
  <si>
    <t>Hadis Tahrici ve Ricali</t>
  </si>
  <si>
    <t>ISS 354</t>
  </si>
  <si>
    <t>İleri Tefsir Metinleri</t>
  </si>
  <si>
    <t>ISS 353</t>
  </si>
  <si>
    <t>Kur'an'ın Ana Konuları</t>
  </si>
  <si>
    <t>ISS 351</t>
  </si>
  <si>
    <t>Güzel Kur'an Okuma</t>
  </si>
  <si>
    <t>ISS 316</t>
  </si>
  <si>
    <t>İslam Medeniyet Tarihinin Temel Başlıkları</t>
  </si>
  <si>
    <t>ISS 314</t>
  </si>
  <si>
    <t>Türk İslam Sanatları Tarihi</t>
  </si>
  <si>
    <t>ISS 313</t>
  </si>
  <si>
    <t>Din Sosyolojisi</t>
  </si>
  <si>
    <t>ISS 312</t>
  </si>
  <si>
    <t>İslam Düşüncesi Tarihi: Razi'den Moderniteye</t>
  </si>
  <si>
    <t>ISS 309</t>
  </si>
  <si>
    <t>Klasik Kelamın Temel Problemleri</t>
  </si>
  <si>
    <t>ISS 308</t>
  </si>
  <si>
    <t>Fıkhu'I-Muamelat</t>
  </si>
  <si>
    <t>ISS 307</t>
  </si>
  <si>
    <t>Hadis: el-Kutubu't-Tis'a</t>
  </si>
  <si>
    <t>ISS 306</t>
  </si>
  <si>
    <t>Usulu'I-Fıkh: Delil</t>
  </si>
  <si>
    <t>ISS 305</t>
  </si>
  <si>
    <t>Fıkhu Ahvali'ş -Şahsiyye</t>
  </si>
  <si>
    <t>ISS 304</t>
  </si>
  <si>
    <t>Kur'an-ı Kerim'in Temel Kavramları</t>
  </si>
  <si>
    <t>ISS 303</t>
  </si>
  <si>
    <t>Kur'an-ı Kerim'in Temel Konuları</t>
  </si>
  <si>
    <t>ISS 286</t>
  </si>
  <si>
    <t>H:Klasik Mantık ve Münazara</t>
  </si>
  <si>
    <t>ISS 285</t>
  </si>
  <si>
    <t>H:el-Emali fi'I-Akide</t>
  </si>
  <si>
    <t>ISS 284</t>
  </si>
  <si>
    <t>H:İzharu'l-Esrar li'I-Birgivi: Mamulat ve İrab</t>
  </si>
  <si>
    <t>ISS 283</t>
  </si>
  <si>
    <t>H:İzharu'I-Esrar li'l-Birgivi: Avamil</t>
  </si>
  <si>
    <t>ISS 282</t>
  </si>
  <si>
    <t>H:et-Takrib li'n-Nevevi</t>
  </si>
  <si>
    <t>ISS 281</t>
  </si>
  <si>
    <t>H:el-Kıraa fi'I-Edebi'l-Muasir</t>
  </si>
  <si>
    <t>ISS 280</t>
  </si>
  <si>
    <t>İslami İlimlere Giriş</t>
  </si>
  <si>
    <t>ISS 276</t>
  </si>
  <si>
    <t>Introduction to Islamic Law (Fiqh)</t>
  </si>
  <si>
    <t>ISS 275</t>
  </si>
  <si>
    <t>Denominations and Religious Movements in the Muslim World</t>
  </si>
  <si>
    <t>ISS 252</t>
  </si>
  <si>
    <t>Islamic History: 13th-20th Centuries</t>
  </si>
  <si>
    <t>ISS 251</t>
  </si>
  <si>
    <t>Islamic History: 7th-13th Centuries</t>
  </si>
  <si>
    <t>ISS 216</t>
  </si>
  <si>
    <t>Felsefe Tarihi</t>
  </si>
  <si>
    <t>ISS 212</t>
  </si>
  <si>
    <t>İslam Tarihi: 13-20. Yüzyıl</t>
  </si>
  <si>
    <t>ISS 211</t>
  </si>
  <si>
    <t>İslam Tarihi: 7-13. Yüzyıl</t>
  </si>
  <si>
    <t>ISS 210</t>
  </si>
  <si>
    <t>İslam Mezhepleri Tarihi</t>
  </si>
  <si>
    <t>ISS 209</t>
  </si>
  <si>
    <t>Siretu'n-Nebi</t>
  </si>
  <si>
    <t>ISS 208</t>
  </si>
  <si>
    <t>İslam Düşüncesi Tarihi: Erken Dönem</t>
  </si>
  <si>
    <t>ISS 207</t>
  </si>
  <si>
    <t>el-Akidetü'l-İslamiyye</t>
  </si>
  <si>
    <t>ISS 206</t>
  </si>
  <si>
    <t>el-Medhal ila Diraseti İlmi'I-Fıkh</t>
  </si>
  <si>
    <t>ISS 205</t>
  </si>
  <si>
    <t>Mustalahu'I-Hadis ve Tarihuhu</t>
  </si>
  <si>
    <t>ISS 204</t>
  </si>
  <si>
    <t>Fıkhu'l-İbadat</t>
  </si>
  <si>
    <t>ISS 203</t>
  </si>
  <si>
    <t>el-Medhal ila Ulumi'I-Kur'an ve't-Tefsir</t>
  </si>
  <si>
    <t>ISS 184</t>
  </si>
  <si>
    <t>H:et-Tuhfetu's-Seniyye</t>
  </si>
  <si>
    <t>ISS 183</t>
  </si>
  <si>
    <t>H:el-Maksud fi's-Sarf</t>
  </si>
  <si>
    <t>ISS 182</t>
  </si>
  <si>
    <t>H:Edebu'z-Zühd ve'r-Rekaik</t>
  </si>
  <si>
    <t>ISS 181</t>
  </si>
  <si>
    <t>H:el-Medhal ile'n-Nususi't-Turasiye</t>
  </si>
  <si>
    <t>ISS 108</t>
  </si>
  <si>
    <t>ISS 106</t>
  </si>
  <si>
    <t>ISS 105</t>
  </si>
  <si>
    <t>Osmanlı Türkçesi</t>
  </si>
  <si>
    <t>INDD 106</t>
  </si>
  <si>
    <t>Introduction to Industrial Design</t>
  </si>
  <si>
    <t>IMIM 106</t>
  </si>
  <si>
    <t>İç Mimarlık ve Çevre Tasarımına Giriş</t>
  </si>
  <si>
    <t>ILT 220</t>
  </si>
  <si>
    <t>Görsel Tasarım</t>
  </si>
  <si>
    <t>ILT 202</t>
  </si>
  <si>
    <t>İletişim Kuramları</t>
  </si>
  <si>
    <t>ILT 201</t>
  </si>
  <si>
    <t>İletişim ve Medya</t>
  </si>
  <si>
    <t>IE 494</t>
  </si>
  <si>
    <t>Special Topics in Industrial Engineering</t>
  </si>
  <si>
    <t>IE 493</t>
  </si>
  <si>
    <t>Seminars in Industrial Engineering</t>
  </si>
  <si>
    <t>IE 488</t>
  </si>
  <si>
    <t>Agile Methods</t>
  </si>
  <si>
    <t>IE 465</t>
  </si>
  <si>
    <t>Integrated Business Processes in ERP</t>
  </si>
  <si>
    <t>IE 463</t>
  </si>
  <si>
    <t>Finance for Engineers</t>
  </si>
  <si>
    <t>IE 462</t>
  </si>
  <si>
    <t>IE 458</t>
  </si>
  <si>
    <t>Scheduling and Sequencing</t>
  </si>
  <si>
    <t>IE 452</t>
  </si>
  <si>
    <t>Stochastic Processes and Queueing</t>
  </si>
  <si>
    <t>IE 451</t>
  </si>
  <si>
    <t>IE 450</t>
  </si>
  <si>
    <t>Nanomanufacturing and Devices</t>
  </si>
  <si>
    <t>IE 448</t>
  </si>
  <si>
    <t>Product Design and Innovation</t>
  </si>
  <si>
    <t>IE 446</t>
  </si>
  <si>
    <t>Manufacturing Planning and Control</t>
  </si>
  <si>
    <t>IE 445</t>
  </si>
  <si>
    <t>Modern Manufacturing Technologies</t>
  </si>
  <si>
    <t>IE 442</t>
  </si>
  <si>
    <t>Advanced Materials Science for Engineers</t>
  </si>
  <si>
    <t>IE 438</t>
  </si>
  <si>
    <t>Design of Experiments</t>
  </si>
  <si>
    <t>IE 435</t>
  </si>
  <si>
    <t>Forecasting and Time Series</t>
  </si>
  <si>
    <t>IE 434</t>
  </si>
  <si>
    <t>Data Mining</t>
  </si>
  <si>
    <t>IE 427</t>
  </si>
  <si>
    <t>Graph Theory</t>
  </si>
  <si>
    <t>IE 426</t>
  </si>
  <si>
    <t>Nonlinear Programming</t>
  </si>
  <si>
    <t>IE 371</t>
  </si>
  <si>
    <t>Ergonomics</t>
  </si>
  <si>
    <t>IE 344</t>
  </si>
  <si>
    <t>Design and Analysis of Manufacturing Systems</t>
  </si>
  <si>
    <t>IE 333</t>
  </si>
  <si>
    <t>Quality Engineering and Reliability</t>
  </si>
  <si>
    <t>IE 324</t>
  </si>
  <si>
    <t>Simulation</t>
  </si>
  <si>
    <t>IE 322</t>
  </si>
  <si>
    <t>Stochastic Models in OR</t>
  </si>
  <si>
    <t>IE 321</t>
  </si>
  <si>
    <t>Deterministic Models in OR</t>
  </si>
  <si>
    <t>IE 316</t>
  </si>
  <si>
    <t>Engineering Economics</t>
  </si>
  <si>
    <t>HIST 495</t>
  </si>
  <si>
    <t>Internship in History</t>
  </si>
  <si>
    <t>HIST 426</t>
  </si>
  <si>
    <t>The Mongol World Empire</t>
  </si>
  <si>
    <t>HIST 424</t>
  </si>
  <si>
    <t>History of Classical Islamic Denominations</t>
  </si>
  <si>
    <t>HIST 423</t>
  </si>
  <si>
    <t>Environmental History</t>
  </si>
  <si>
    <t>HIST 422</t>
  </si>
  <si>
    <t>Rise and Fall of Atlantic Slavery</t>
  </si>
  <si>
    <t>HIST 421</t>
  </si>
  <si>
    <t>Readings in History</t>
  </si>
  <si>
    <t>HIST 420</t>
  </si>
  <si>
    <t>History of Religions</t>
  </si>
  <si>
    <t>HIST 419</t>
  </si>
  <si>
    <t>Biography and History</t>
  </si>
  <si>
    <t>HIST 418</t>
  </si>
  <si>
    <t>History of India</t>
  </si>
  <si>
    <t>HIST 417</t>
  </si>
  <si>
    <t>History of Imperial China: Tradition and Transformation</t>
  </si>
  <si>
    <t>HIST 416</t>
  </si>
  <si>
    <t>History of the Russian Empire</t>
  </si>
  <si>
    <t>HIST 415</t>
  </si>
  <si>
    <t>Economic History</t>
  </si>
  <si>
    <t>HIST 414</t>
  </si>
  <si>
    <t>History of Africa</t>
  </si>
  <si>
    <t>HIST 413</t>
  </si>
  <si>
    <t>History of Americas to 1876</t>
  </si>
  <si>
    <t>HIST 412</t>
  </si>
  <si>
    <t>History of the Balkans</t>
  </si>
  <si>
    <t>HIST 411</t>
  </si>
  <si>
    <t>History of Muslim Institutions</t>
  </si>
  <si>
    <t>HIST 407</t>
  </si>
  <si>
    <t>History and Archaeology</t>
  </si>
  <si>
    <t>HIST 406</t>
  </si>
  <si>
    <t>HIST 405</t>
  </si>
  <si>
    <t>Historical Geography</t>
  </si>
  <si>
    <t>HIST 404</t>
  </si>
  <si>
    <t>Contemporary Middle East</t>
  </si>
  <si>
    <t>HIST 403</t>
  </si>
  <si>
    <t>Arab Lands in the Ottoman Era</t>
  </si>
  <si>
    <t>HIST 402</t>
  </si>
  <si>
    <t>Contemporary Historiography</t>
  </si>
  <si>
    <t>HIST 401</t>
  </si>
  <si>
    <t>Historiography: Ancient to Modern</t>
  </si>
  <si>
    <t>HIST 320</t>
  </si>
  <si>
    <t>History of Colonialism</t>
  </si>
  <si>
    <t>HIST 319</t>
  </si>
  <si>
    <t>History of the Crusades</t>
  </si>
  <si>
    <t>HIST 318</t>
  </si>
  <si>
    <t>Byzantine History</t>
  </si>
  <si>
    <t>HIST 317</t>
  </si>
  <si>
    <t>History of Science</t>
  </si>
  <si>
    <t>HIST 316</t>
  </si>
  <si>
    <t>History of Art and Architecture</t>
  </si>
  <si>
    <t>HIST 315</t>
  </si>
  <si>
    <t>History of the Mamluks</t>
  </si>
  <si>
    <t>HIST 314</t>
  </si>
  <si>
    <t>History of Muslim Spain</t>
  </si>
  <si>
    <t>HIST 313</t>
  </si>
  <si>
    <t>History of Islamic Civilization</t>
  </si>
  <si>
    <t>HIST 312</t>
  </si>
  <si>
    <t>Istanbul in History</t>
  </si>
  <si>
    <t>HIST 311</t>
  </si>
  <si>
    <t>Ottoman Urban History</t>
  </si>
  <si>
    <t>HIST 310</t>
  </si>
  <si>
    <t>Black Sea History</t>
  </si>
  <si>
    <t>HIST 308</t>
  </si>
  <si>
    <t>Ottoman Diplomatica</t>
  </si>
  <si>
    <t>HIST 307</t>
  </si>
  <si>
    <t>Ottoman Paleography</t>
  </si>
  <si>
    <t>HIST 306</t>
  </si>
  <si>
    <t>History of Modern Europe</t>
  </si>
  <si>
    <t>HIST 305</t>
  </si>
  <si>
    <t>History of Medieval Europe</t>
  </si>
  <si>
    <t>HIST 304</t>
  </si>
  <si>
    <t>Late Ottoman History</t>
  </si>
  <si>
    <t>HIST 303</t>
  </si>
  <si>
    <t>Classical Ottoman History</t>
  </si>
  <si>
    <t>HIST 302</t>
  </si>
  <si>
    <t>HIST 301</t>
  </si>
  <si>
    <t>Statistics for Social Sciences</t>
  </si>
  <si>
    <t>HIST 209</t>
  </si>
  <si>
    <t>Seljuk History</t>
  </si>
  <si>
    <t>HIST 208</t>
  </si>
  <si>
    <t>HIST 207</t>
  </si>
  <si>
    <t>HIST 206</t>
  </si>
  <si>
    <t>History of Central Eurasia and Turkic Peoples</t>
  </si>
  <si>
    <t>HIST 205</t>
  </si>
  <si>
    <t>Mediterranean History</t>
  </si>
  <si>
    <t>HIST 204</t>
  </si>
  <si>
    <t>Muslim Empires: A Concise History</t>
  </si>
  <si>
    <t>HIST 203</t>
  </si>
  <si>
    <t>Early Islamic History</t>
  </si>
  <si>
    <t>HIST 202</t>
  </si>
  <si>
    <t>Ottoman History: Beylik to Empire</t>
  </si>
  <si>
    <t>HIST 201</t>
  </si>
  <si>
    <t>Historical Methodology</t>
  </si>
  <si>
    <t>HIL 423</t>
  </si>
  <si>
    <t>Medya ve Etik</t>
  </si>
  <si>
    <t>HIL 421</t>
  </si>
  <si>
    <t>Medya ve Fikri Haklar</t>
  </si>
  <si>
    <t>HIL 414</t>
  </si>
  <si>
    <t>Kurumsal Imaj</t>
  </si>
  <si>
    <t>HIL 413</t>
  </si>
  <si>
    <t>Kamuoyu Araştırmaları</t>
  </si>
  <si>
    <t>HIL 412</t>
  </si>
  <si>
    <t>Yaratici Yazarlik</t>
  </si>
  <si>
    <t>HIL 411</t>
  </si>
  <si>
    <t>HIL 404</t>
  </si>
  <si>
    <t>HIL 403</t>
  </si>
  <si>
    <t>Medya Planlama</t>
  </si>
  <si>
    <t>HIL 402</t>
  </si>
  <si>
    <t>HIL 401</t>
  </si>
  <si>
    <t>HIL 323</t>
  </si>
  <si>
    <t>Küresel Pazarlama</t>
  </si>
  <si>
    <t>HIL 321</t>
  </si>
  <si>
    <t>İletişimde Sektörel Dinamiklar</t>
  </si>
  <si>
    <t>HIL 319</t>
  </si>
  <si>
    <t>Habercilik Uygulamaları</t>
  </si>
  <si>
    <t>HIL 317</t>
  </si>
  <si>
    <t>Tasarım Uygulamalari</t>
  </si>
  <si>
    <t>HIL 314</t>
  </si>
  <si>
    <t>Pazarlama Iletişimi</t>
  </si>
  <si>
    <t>HIL 313</t>
  </si>
  <si>
    <t>Stratejik Iletişim</t>
  </si>
  <si>
    <t>HIL 306</t>
  </si>
  <si>
    <t>Araştırma Tasarımı</t>
  </si>
  <si>
    <t>HIL 305</t>
  </si>
  <si>
    <t>Halkla İlişkiler ve Sosyal Medya</t>
  </si>
  <si>
    <t>HIL 304</t>
  </si>
  <si>
    <t>Reklam Kampanyaları</t>
  </si>
  <si>
    <t>HIL 303</t>
  </si>
  <si>
    <t>Halkla İlişkiler Kampanyaları</t>
  </si>
  <si>
    <t>HIL 302</t>
  </si>
  <si>
    <t>Marka Yönetimi</t>
  </si>
  <si>
    <t>HIL 301</t>
  </si>
  <si>
    <t>Kurumsal İletişim</t>
  </si>
  <si>
    <t>HIL 225</t>
  </si>
  <si>
    <t>Sosyal Medya ve Görsel Tasarım</t>
  </si>
  <si>
    <t>HIL 223</t>
  </si>
  <si>
    <t>Kişilerarası İletişim</t>
  </si>
  <si>
    <t>HIL 221</t>
  </si>
  <si>
    <t>Reklamcılığa Giriş</t>
  </si>
  <si>
    <t>HIL 220</t>
  </si>
  <si>
    <t>Reklam Analizi</t>
  </si>
  <si>
    <t>HIL 216</t>
  </si>
  <si>
    <t>Masaüstü Yayıncılık</t>
  </si>
  <si>
    <t>HIL 214</t>
  </si>
  <si>
    <t>Sosyal Medya Ve Halkla Ilişkiler</t>
  </si>
  <si>
    <t>HIL 213</t>
  </si>
  <si>
    <t>Kurumsal Sosyal Sorumluluk</t>
  </si>
  <si>
    <t>HIL 206</t>
  </si>
  <si>
    <t>Metin Yazarlığı</t>
  </si>
  <si>
    <t>HIL 205</t>
  </si>
  <si>
    <t>Yaratıcı Düşünme</t>
  </si>
  <si>
    <t>HIL 202</t>
  </si>
  <si>
    <t>Bütünleşik Pazarlama İletişimi</t>
  </si>
  <si>
    <t>HIL 201</t>
  </si>
  <si>
    <t>Halkla İlişkilere Giriş</t>
  </si>
  <si>
    <t>GRE 102</t>
  </si>
  <si>
    <t>Yunanca II</t>
  </si>
  <si>
    <t>GRE 101</t>
  </si>
  <si>
    <t>Greek</t>
  </si>
  <si>
    <t>GIR 411</t>
  </si>
  <si>
    <t>Aile İşletmeleri Yönetimi</t>
  </si>
  <si>
    <t>GIR 408</t>
  </si>
  <si>
    <t>İş Ahlakı ve Kurumsal Sosyal Sorumluluk</t>
  </si>
  <si>
    <t>GIR 407</t>
  </si>
  <si>
    <t>Yalın Girişimcilik</t>
  </si>
  <si>
    <t>GIR 406</t>
  </si>
  <si>
    <t>Girişim Finansmanı</t>
  </si>
  <si>
    <t>GIR 405</t>
  </si>
  <si>
    <t>Dijital Pazarlama</t>
  </si>
  <si>
    <t>GIR 404</t>
  </si>
  <si>
    <t>Sermaye Piyasaları ve Finansal Kurumlar</t>
  </si>
  <si>
    <t>GIR 403</t>
  </si>
  <si>
    <t>Sosyal Girişimcilik</t>
  </si>
  <si>
    <t>GIR 402</t>
  </si>
  <si>
    <t>İş Planı Geliştirme</t>
  </si>
  <si>
    <t>GIR 401</t>
  </si>
  <si>
    <t>Stratejik Yönetim</t>
  </si>
  <si>
    <t>GIR 332</t>
  </si>
  <si>
    <t>GIR 331</t>
  </si>
  <si>
    <t>Ticari İşletme Hukuku</t>
  </si>
  <si>
    <t>GIR 309</t>
  </si>
  <si>
    <t>Operasyon Yönetimi</t>
  </si>
  <si>
    <t>GIR 307</t>
  </si>
  <si>
    <t>İş Modeli Geliştirme</t>
  </si>
  <si>
    <t>GIR 306</t>
  </si>
  <si>
    <t>Yenilik Yönetimi</t>
  </si>
  <si>
    <t>GIR 305</t>
  </si>
  <si>
    <t>Pazarlama Yönetimi</t>
  </si>
  <si>
    <t>GIR 304</t>
  </si>
  <si>
    <t>Örgütsel Davranış</t>
  </si>
  <si>
    <t>GIR 303</t>
  </si>
  <si>
    <t>Finansal Yönetim</t>
  </si>
  <si>
    <t>GIR 302</t>
  </si>
  <si>
    <t>Girişimcilik</t>
  </si>
  <si>
    <t>GIR 301</t>
  </si>
  <si>
    <t>İnsan Kaynakları Yönetimi</t>
  </si>
  <si>
    <t>GIR 300</t>
  </si>
  <si>
    <t>Staj II</t>
  </si>
  <si>
    <t>GIR 232</t>
  </si>
  <si>
    <t>Borçlar Hukuku</t>
  </si>
  <si>
    <t>GIR 208</t>
  </si>
  <si>
    <t>Yönetim ve Organizasyon</t>
  </si>
  <si>
    <t>GIR 206</t>
  </si>
  <si>
    <t>İstatistiksel Analiz</t>
  </si>
  <si>
    <t>GIR 205</t>
  </si>
  <si>
    <t>Temel İstatistik</t>
  </si>
  <si>
    <t>GIR 204</t>
  </si>
  <si>
    <t>Yönetim Muhasebesi</t>
  </si>
  <si>
    <t>GIR 203</t>
  </si>
  <si>
    <t>Finansal Muhasebe</t>
  </si>
  <si>
    <t>GIR 202</t>
  </si>
  <si>
    <t>Sektörler ve İş Dünyası II</t>
  </si>
  <si>
    <t>GIR 201</t>
  </si>
  <si>
    <t>Sektörler ve İş Dünyası I</t>
  </si>
  <si>
    <t>GIR 200</t>
  </si>
  <si>
    <t>Staj I</t>
  </si>
  <si>
    <t>GIR 100</t>
  </si>
  <si>
    <t>İşletmeye Giriş</t>
  </si>
  <si>
    <t>GER 202</t>
  </si>
  <si>
    <t>German IV</t>
  </si>
  <si>
    <t>GER 201</t>
  </si>
  <si>
    <t>German III</t>
  </si>
  <si>
    <t>GER 102</t>
  </si>
  <si>
    <t>German II</t>
  </si>
  <si>
    <t>GER 101</t>
  </si>
  <si>
    <t>German I</t>
  </si>
  <si>
    <t>FRE 202</t>
  </si>
  <si>
    <t>French IV</t>
  </si>
  <si>
    <t>FRE 201</t>
  </si>
  <si>
    <t>French III</t>
  </si>
  <si>
    <t>FRE 102</t>
  </si>
  <si>
    <t>French II</t>
  </si>
  <si>
    <t>FRE 101</t>
  </si>
  <si>
    <t>French I</t>
  </si>
  <si>
    <t>ENGR 498</t>
  </si>
  <si>
    <t>Global Design Project II Synthesis</t>
  </si>
  <si>
    <t>ENGR 497</t>
  </si>
  <si>
    <t>Global Design Project I Analysis</t>
  </si>
  <si>
    <t>ENGR 461</t>
  </si>
  <si>
    <t>Computer Aided Engineering (CAE)</t>
  </si>
  <si>
    <t>ENGR 422</t>
  </si>
  <si>
    <t>Numerical Methods</t>
  </si>
  <si>
    <t>ENGR 314</t>
  </si>
  <si>
    <t>Database Management</t>
  </si>
  <si>
    <t>ENGR 313</t>
  </si>
  <si>
    <t>Scientific Computing</t>
  </si>
  <si>
    <t>ENGR 252</t>
  </si>
  <si>
    <t>Statistics for Engineers</t>
  </si>
  <si>
    <t>ENGR 251</t>
  </si>
  <si>
    <t>Probability for Engineers</t>
  </si>
  <si>
    <t>ENGR 246</t>
  </si>
  <si>
    <t>Manufacturing Processes</t>
  </si>
  <si>
    <t>ENGR 244</t>
  </si>
  <si>
    <t>Engineering Materials</t>
  </si>
  <si>
    <t>ENGR 105</t>
  </si>
  <si>
    <t>Introduction to Engineering</t>
  </si>
  <si>
    <t>ENGR 102</t>
  </si>
  <si>
    <t>Programming Practice</t>
  </si>
  <si>
    <t>ENGR 101</t>
  </si>
  <si>
    <t>Introduction to Programming</t>
  </si>
  <si>
    <t>EM 471</t>
  </si>
  <si>
    <t>Teknoloji ve ARGE Yönetimi</t>
  </si>
  <si>
    <t>EM 463</t>
  </si>
  <si>
    <t>Mühendisler için Finans</t>
  </si>
  <si>
    <t>EM 462</t>
  </si>
  <si>
    <t>Tedarik Zinciri Yönetimi</t>
  </si>
  <si>
    <t>EM 461</t>
  </si>
  <si>
    <t>Bilgisayar Destekli Mühendislik</t>
  </si>
  <si>
    <t>EM 458</t>
  </si>
  <si>
    <t>Çizelgeleme ve Sıralama Teknikleri</t>
  </si>
  <si>
    <t>EM 451</t>
  </si>
  <si>
    <t>Proje Yönetimi</t>
  </si>
  <si>
    <t>EM 446</t>
  </si>
  <si>
    <t>Üretim Planlama ve Kontrol</t>
  </si>
  <si>
    <t>EM 436</t>
  </si>
  <si>
    <t>Ekonometri</t>
  </si>
  <si>
    <t>EM 435</t>
  </si>
  <si>
    <t>Zaman Serisi Analizi ve Tahminleri</t>
  </si>
  <si>
    <t>EM 433</t>
  </si>
  <si>
    <t>Kalite Mühendisliği ve Güvenirlik</t>
  </si>
  <si>
    <t>EM 425</t>
  </si>
  <si>
    <t>Tesis Planlama</t>
  </si>
  <si>
    <t>EM 371</t>
  </si>
  <si>
    <t>İş Etüdü ve Ergonomi</t>
  </si>
  <si>
    <t>EM 344</t>
  </si>
  <si>
    <t>Üretim Sistemleri Tasarım ve Analizi</t>
  </si>
  <si>
    <t>EM 324</t>
  </si>
  <si>
    <t>Simülasyon</t>
  </si>
  <si>
    <t>EM 322</t>
  </si>
  <si>
    <t>Yöneylem Araştırması II</t>
  </si>
  <si>
    <t>EM 321</t>
  </si>
  <si>
    <t>Yöneylem Araştırması I</t>
  </si>
  <si>
    <t>EM 316</t>
  </si>
  <si>
    <t>Mühendislik Ekonomisi</t>
  </si>
  <si>
    <t>EM 306</t>
  </si>
  <si>
    <t>Maliyet Muhasebesi</t>
  </si>
  <si>
    <t>EM 210</t>
  </si>
  <si>
    <t>Ekonomiye Giriş</t>
  </si>
  <si>
    <t>ELIT 480</t>
  </si>
  <si>
    <t>Memory Writing</t>
  </si>
  <si>
    <t>ELIT 470</t>
  </si>
  <si>
    <t>American Literature</t>
  </si>
  <si>
    <t>ELIT 460</t>
  </si>
  <si>
    <t>Illness and Literature</t>
  </si>
  <si>
    <t>ELIT 450</t>
  </si>
  <si>
    <t>Short Story</t>
  </si>
  <si>
    <t>ELIT 441</t>
  </si>
  <si>
    <t>Romantic Poetry</t>
  </si>
  <si>
    <t>ELIT 440</t>
  </si>
  <si>
    <t>Modern Poetry</t>
  </si>
  <si>
    <t>ELIT 430</t>
  </si>
  <si>
    <t>Principles and Methods of Teaching Language Skills</t>
  </si>
  <si>
    <t>ELIT 414</t>
  </si>
  <si>
    <t>Postmodern Novel</t>
  </si>
  <si>
    <t>ELIT 413</t>
  </si>
  <si>
    <t>Gothic Novel</t>
  </si>
  <si>
    <t>ELIT 411</t>
  </si>
  <si>
    <t>Medieval Literature</t>
  </si>
  <si>
    <t>ELIT 410</t>
  </si>
  <si>
    <t>Shakespeare</t>
  </si>
  <si>
    <t>ELIT 404</t>
  </si>
  <si>
    <t>World Literature</t>
  </si>
  <si>
    <t>ELIT 403</t>
  </si>
  <si>
    <t>Drama</t>
  </si>
  <si>
    <t>ELIT 402</t>
  </si>
  <si>
    <t>Literature and Film</t>
  </si>
  <si>
    <t>ELIT 401</t>
  </si>
  <si>
    <t>Postcolonial Litearture</t>
  </si>
  <si>
    <t>ELIT 351</t>
  </si>
  <si>
    <t>Reading the Metropolis</t>
  </si>
  <si>
    <t>ELIT 350</t>
  </si>
  <si>
    <t>Samuel Beckett</t>
  </si>
  <si>
    <t>ELIT 331</t>
  </si>
  <si>
    <t>Language Acqusition</t>
  </si>
  <si>
    <t>ELIT 330</t>
  </si>
  <si>
    <t>Approaches to English Language Teaching</t>
  </si>
  <si>
    <t>ELIT 321</t>
  </si>
  <si>
    <t>Bestsellers</t>
  </si>
  <si>
    <t>ELIT 320</t>
  </si>
  <si>
    <t>Contemporay Women's Writing</t>
  </si>
  <si>
    <t>ELIT 308</t>
  </si>
  <si>
    <t>Renaissance Literature</t>
  </si>
  <si>
    <t>ELIT 306</t>
  </si>
  <si>
    <t>Modernism</t>
  </si>
  <si>
    <t>ELIT 305</t>
  </si>
  <si>
    <t>Victorian Period</t>
  </si>
  <si>
    <t>ELIT 304</t>
  </si>
  <si>
    <t>Literary Theory II</t>
  </si>
  <si>
    <t>ELIT 303</t>
  </si>
  <si>
    <t>Literary Theory I</t>
  </si>
  <si>
    <t>ELIT 302</t>
  </si>
  <si>
    <t>History of English Literature II</t>
  </si>
  <si>
    <t>ELIT 301</t>
  </si>
  <si>
    <t>History of English Literature I</t>
  </si>
  <si>
    <t>ELIT 214</t>
  </si>
  <si>
    <t>Eighteenth Century Novel</t>
  </si>
  <si>
    <t>ELIT 212</t>
  </si>
  <si>
    <t>Historical Fiction</t>
  </si>
  <si>
    <t>ELIT 211</t>
  </si>
  <si>
    <t>Science Fiction</t>
  </si>
  <si>
    <t>ELIT 210</t>
  </si>
  <si>
    <t>Detective Fiction</t>
  </si>
  <si>
    <t>ELIT 208</t>
  </si>
  <si>
    <t>Reading Classics</t>
  </si>
  <si>
    <t>ELIT 206</t>
  </si>
  <si>
    <t>Poetry</t>
  </si>
  <si>
    <t>ELIT 205</t>
  </si>
  <si>
    <t>Introduction to Literary Genres</t>
  </si>
  <si>
    <t>ELIT 204</t>
  </si>
  <si>
    <t>Linguistics II</t>
  </si>
  <si>
    <t>ELIT 203</t>
  </si>
  <si>
    <t>Linguistics I</t>
  </si>
  <si>
    <t>ELIT 201</t>
  </si>
  <si>
    <t>Mythologies</t>
  </si>
  <si>
    <t>EECS 489</t>
  </si>
  <si>
    <t>Deep Learning for Natural Language Processing</t>
  </si>
  <si>
    <t>EECS 487</t>
  </si>
  <si>
    <t>Cryptography and Cyber Security</t>
  </si>
  <si>
    <t>EECS 486</t>
  </si>
  <si>
    <t>Computational Genomics</t>
  </si>
  <si>
    <t>EECS 483</t>
  </si>
  <si>
    <t>Network Security</t>
  </si>
  <si>
    <t>EECS 482</t>
  </si>
  <si>
    <t>Cryptographic Engineering</t>
  </si>
  <si>
    <t>EECS 481</t>
  </si>
  <si>
    <t>Cryptography</t>
  </si>
  <si>
    <t>EECS 476</t>
  </si>
  <si>
    <t>Advanced Computer Networks</t>
  </si>
  <si>
    <t>EECS 474</t>
  </si>
  <si>
    <t>Networks</t>
  </si>
  <si>
    <t>EECS 471</t>
  </si>
  <si>
    <t>Distributed Algorithms</t>
  </si>
  <si>
    <t>EECS 468</t>
  </si>
  <si>
    <t>Bioinformatics</t>
  </si>
  <si>
    <t>EECS 466</t>
  </si>
  <si>
    <t>Enterprise Software Development</t>
  </si>
  <si>
    <t>EECS 465</t>
  </si>
  <si>
    <t>Introduction to Robotics</t>
  </si>
  <si>
    <t>EECS 464</t>
  </si>
  <si>
    <t>Computer Vision</t>
  </si>
  <si>
    <t>EECS 462</t>
  </si>
  <si>
    <t>Automata Theory, Languages and Computation</t>
  </si>
  <si>
    <t>EECS 461</t>
  </si>
  <si>
    <t>Machine Learning</t>
  </si>
  <si>
    <t>EECS 457</t>
  </si>
  <si>
    <t>Performance Engineering of Software Systems</t>
  </si>
  <si>
    <t>EECS 456</t>
  </si>
  <si>
    <t>Principles of Computer Systems</t>
  </si>
  <si>
    <t>EECS 451</t>
  </si>
  <si>
    <t>Database Systems</t>
  </si>
  <si>
    <t>EECS 441</t>
  </si>
  <si>
    <t>Nano and Micro Electro Mechanical System</t>
  </si>
  <si>
    <t>EECS 436</t>
  </si>
  <si>
    <t>Embedded Sytem Design</t>
  </si>
  <si>
    <t>EECS 432</t>
  </si>
  <si>
    <t>Mobile Programming</t>
  </si>
  <si>
    <t>EECS 429</t>
  </si>
  <si>
    <t>Multimedia</t>
  </si>
  <si>
    <t>EECS 428</t>
  </si>
  <si>
    <t>Data Visualization</t>
  </si>
  <si>
    <t>EECS 424</t>
  </si>
  <si>
    <t>Photonics and Lasers</t>
  </si>
  <si>
    <t>EECS 423</t>
  </si>
  <si>
    <t>Optics</t>
  </si>
  <si>
    <t>EECS 422</t>
  </si>
  <si>
    <t>Wave Propagation and Antennas</t>
  </si>
  <si>
    <t>EECS 421</t>
  </si>
  <si>
    <t>Antennas and Propagations</t>
  </si>
  <si>
    <t>EECS 420</t>
  </si>
  <si>
    <t>Software Based Startups</t>
  </si>
  <si>
    <t>EECS 418</t>
  </si>
  <si>
    <t>Information Theory</t>
  </si>
  <si>
    <t>EECS 417</t>
  </si>
  <si>
    <t>Digital Communication</t>
  </si>
  <si>
    <t>EECS 416</t>
  </si>
  <si>
    <t>Image and Video Processing</t>
  </si>
  <si>
    <t>EECS 415</t>
  </si>
  <si>
    <t>Digital Signal Processing</t>
  </si>
  <si>
    <t>EECS 413</t>
  </si>
  <si>
    <t>Wireless Communications</t>
  </si>
  <si>
    <t>EECS 408</t>
  </si>
  <si>
    <t>Analog-Digital Interface Integrated Circuits</t>
  </si>
  <si>
    <t>EECS 407</t>
  </si>
  <si>
    <t>Advanced Integrated Analog Circuit Design</t>
  </si>
  <si>
    <t>EECS 405</t>
  </si>
  <si>
    <t>RF Circuit Design</t>
  </si>
  <si>
    <t>EECS 404</t>
  </si>
  <si>
    <t>Communication Circuits</t>
  </si>
  <si>
    <t>EECS 403</t>
  </si>
  <si>
    <t>Digital Circuit Design</t>
  </si>
  <si>
    <t>EECS 402</t>
  </si>
  <si>
    <t>EECS 401</t>
  </si>
  <si>
    <t>Engineering Practice and Professionalism</t>
  </si>
  <si>
    <t>EECS 244</t>
  </si>
  <si>
    <t>Differential Equations and Linear Algebra</t>
  </si>
  <si>
    <t>EECS 241</t>
  </si>
  <si>
    <t>Discrete Mathematics</t>
  </si>
  <si>
    <t>EECS 221</t>
  </si>
  <si>
    <t>Embedded Systems Programming in C</t>
  </si>
  <si>
    <t>EECS 218</t>
  </si>
  <si>
    <t>Digital Logic Design</t>
  </si>
  <si>
    <t>EECS 216</t>
  </si>
  <si>
    <t>Signals and Systems</t>
  </si>
  <si>
    <t>EECS 214</t>
  </si>
  <si>
    <t>Unix Operating System</t>
  </si>
  <si>
    <t>EECS 211</t>
  </si>
  <si>
    <t>EECS 202</t>
  </si>
  <si>
    <t>Basic Digital Communication with Networking</t>
  </si>
  <si>
    <t>EECS 201</t>
  </si>
  <si>
    <t>System Design Fundamentals</t>
  </si>
  <si>
    <t>EE 332</t>
  </si>
  <si>
    <t>Microprocessors</t>
  </si>
  <si>
    <t>EE 331</t>
  </si>
  <si>
    <t>Digital Electronics</t>
  </si>
  <si>
    <t>EE 324</t>
  </si>
  <si>
    <t>Control Systems</t>
  </si>
  <si>
    <t>EE 322</t>
  </si>
  <si>
    <t>Electromagnetics II</t>
  </si>
  <si>
    <t>EE 321</t>
  </si>
  <si>
    <t>Electromagnetics</t>
  </si>
  <si>
    <t>EE 312</t>
  </si>
  <si>
    <t>Introduction to Communication Systems</t>
  </si>
  <si>
    <t>EE 311</t>
  </si>
  <si>
    <t>Introduction to Electronic Devices</t>
  </si>
  <si>
    <t>EE 302</t>
  </si>
  <si>
    <t>Microelectronic Circuit Design</t>
  </si>
  <si>
    <t>EE 232</t>
  </si>
  <si>
    <t>Probability and Stochastic Processes</t>
  </si>
  <si>
    <t>EE 201</t>
  </si>
  <si>
    <t>Circuit Analysis</t>
  </si>
  <si>
    <t>ECON 450</t>
  </si>
  <si>
    <t>ECON 415</t>
  </si>
  <si>
    <t>Making Better Decisions</t>
  </si>
  <si>
    <t>ECON 414</t>
  </si>
  <si>
    <t>Labor Economics</t>
  </si>
  <si>
    <t>ECON 413</t>
  </si>
  <si>
    <t>Analytical Political Economy</t>
  </si>
  <si>
    <t>ECON 412</t>
  </si>
  <si>
    <t>Topics in Islamic Economics</t>
  </si>
  <si>
    <t>ECON 411</t>
  </si>
  <si>
    <t>Topics in İslamic Economics and Finance</t>
  </si>
  <si>
    <t>ECON 410</t>
  </si>
  <si>
    <t>Real Estate Economics and Finance</t>
  </si>
  <si>
    <t>ECON 409</t>
  </si>
  <si>
    <t>Applied Economic Analysis</t>
  </si>
  <si>
    <t>ECON 408</t>
  </si>
  <si>
    <t>Growth and Development</t>
  </si>
  <si>
    <t>ECON 407</t>
  </si>
  <si>
    <t>Economic Methodology and Philosophy of Economics</t>
  </si>
  <si>
    <t>ECON 406</t>
  </si>
  <si>
    <t>Financial Economics</t>
  </si>
  <si>
    <t>ECON 405</t>
  </si>
  <si>
    <t>Institutional Economics</t>
  </si>
  <si>
    <t>ECON 403</t>
  </si>
  <si>
    <t>Turkish Economy</t>
  </si>
  <si>
    <t>ECON 402</t>
  </si>
  <si>
    <t>Economic History of the Ottoman Empire</t>
  </si>
  <si>
    <t>ECON 401</t>
  </si>
  <si>
    <t>Global Economic Thought</t>
  </si>
  <si>
    <t>ECON 331</t>
  </si>
  <si>
    <t>Econometrics</t>
  </si>
  <si>
    <t>ECON 309</t>
  </si>
  <si>
    <t>Managerial Economics</t>
  </si>
  <si>
    <t>ECON 308</t>
  </si>
  <si>
    <t>World Economy</t>
  </si>
  <si>
    <t>ECON 307</t>
  </si>
  <si>
    <t>Behavioral Economics</t>
  </si>
  <si>
    <t>ECON 306</t>
  </si>
  <si>
    <t>Economic History of Europe</t>
  </si>
  <si>
    <t>ECON 305</t>
  </si>
  <si>
    <t>Economic History of Turkey</t>
  </si>
  <si>
    <t>ECON 303</t>
  </si>
  <si>
    <t>Evolution of Economies and Economics</t>
  </si>
  <si>
    <t>ECON 302</t>
  </si>
  <si>
    <t>Economic Policy</t>
  </si>
  <si>
    <t>ECON 208</t>
  </si>
  <si>
    <t>Advanced Macroeconomics</t>
  </si>
  <si>
    <t>ECON 206</t>
  </si>
  <si>
    <t>Intermediate Macroeconomics</t>
  </si>
  <si>
    <t>ECON 205</t>
  </si>
  <si>
    <t>Intermediate Microeconomics</t>
  </si>
  <si>
    <t>ECON 204</t>
  </si>
  <si>
    <t>Advanced Microeconomics</t>
  </si>
  <si>
    <t>ECON 201</t>
  </si>
  <si>
    <t>Macroeconomics</t>
  </si>
  <si>
    <t>CTV 482</t>
  </si>
  <si>
    <t>Special Topics in Cinema and Television II</t>
  </si>
  <si>
    <t>CTV 481</t>
  </si>
  <si>
    <t>Special Topics in Cinema and Television I</t>
  </si>
  <si>
    <t>CTV 457</t>
  </si>
  <si>
    <t>Digital Media and Culture</t>
  </si>
  <si>
    <t>CTV 454</t>
  </si>
  <si>
    <t>Multimedia Journalism</t>
  </si>
  <si>
    <t>CTV 453</t>
  </si>
  <si>
    <t>News Reporting and Writing</t>
  </si>
  <si>
    <t>CTV 436</t>
  </si>
  <si>
    <t>The Way to the Narrative</t>
  </si>
  <si>
    <t>CTV 433</t>
  </si>
  <si>
    <t>Experimantel Film and Video</t>
  </si>
  <si>
    <t>CTV 432</t>
  </si>
  <si>
    <t>Visual Communication and Design</t>
  </si>
  <si>
    <t>CTV 430</t>
  </si>
  <si>
    <t>Art of Animation</t>
  </si>
  <si>
    <t>CTV 421</t>
  </si>
  <si>
    <t>Cultural Studies</t>
  </si>
  <si>
    <t>CTV 419</t>
  </si>
  <si>
    <t>History of Turkish Media</t>
  </si>
  <si>
    <t>CTV 417</t>
  </si>
  <si>
    <t>Film Genres</t>
  </si>
  <si>
    <t>CTV 414</t>
  </si>
  <si>
    <t>Cinema and Feminism</t>
  </si>
  <si>
    <t>CTV 413</t>
  </si>
  <si>
    <t>Cinema and Politics</t>
  </si>
  <si>
    <t>CTV 411</t>
  </si>
  <si>
    <t>Silent Cinema</t>
  </si>
  <si>
    <t>CTV 406</t>
  </si>
  <si>
    <t>New Ways of Seeing</t>
  </si>
  <si>
    <t>CTV 404</t>
  </si>
  <si>
    <t>World Cinema</t>
  </si>
  <si>
    <t>CTV 403</t>
  </si>
  <si>
    <t>Documentary Making</t>
  </si>
  <si>
    <t>CTV 402</t>
  </si>
  <si>
    <t>Senior Graduation Project</t>
  </si>
  <si>
    <t>CTV 401</t>
  </si>
  <si>
    <t>Graduation Project</t>
  </si>
  <si>
    <t>CTV 358</t>
  </si>
  <si>
    <t>International Journalism</t>
  </si>
  <si>
    <t>CTV 355</t>
  </si>
  <si>
    <t>Digital Marketing</t>
  </si>
  <si>
    <t>CTV 353</t>
  </si>
  <si>
    <t>Services Marketing</t>
  </si>
  <si>
    <t>CTV 351</t>
  </si>
  <si>
    <t>New Approaches in Marketing Communication</t>
  </si>
  <si>
    <t>CTV 349</t>
  </si>
  <si>
    <t>Imagined Networks: Media and Migration</t>
  </si>
  <si>
    <t>CTV 347</t>
  </si>
  <si>
    <t>Advanced Screenwriting</t>
  </si>
  <si>
    <t>CTV 344</t>
  </si>
  <si>
    <t>Intercultural Communication</t>
  </si>
  <si>
    <t>CTV 342</t>
  </si>
  <si>
    <t>Gender, Race, Class in Media</t>
  </si>
  <si>
    <t>CTV 341</t>
  </si>
  <si>
    <t>Anthropology of Media</t>
  </si>
  <si>
    <t>CTV 335</t>
  </si>
  <si>
    <t>Critical Approaches to Modern Image</t>
  </si>
  <si>
    <t>CTV 332</t>
  </si>
  <si>
    <t>Urban Imagery and Visual Narrative</t>
  </si>
  <si>
    <t>CTV 331</t>
  </si>
  <si>
    <t>Cyberculture</t>
  </si>
  <si>
    <t>CTV 324</t>
  </si>
  <si>
    <t>Media Ethics</t>
  </si>
  <si>
    <t>CTV 322</t>
  </si>
  <si>
    <t>CTV 321</t>
  </si>
  <si>
    <t>History of Art and Culture</t>
  </si>
  <si>
    <t>CTV 320</t>
  </si>
  <si>
    <t>Popular Culture and Media</t>
  </si>
  <si>
    <t>CTV 315</t>
  </si>
  <si>
    <t>Cinema in Turkey</t>
  </si>
  <si>
    <t>CTV 314</t>
  </si>
  <si>
    <t>Music and Sound Design in Film</t>
  </si>
  <si>
    <t>CTV 313</t>
  </si>
  <si>
    <t>Auteur Cinema</t>
  </si>
  <si>
    <t>CTV 312</t>
  </si>
  <si>
    <t>Unutulmayan Sinema</t>
  </si>
  <si>
    <t>CTV 310</t>
  </si>
  <si>
    <t>Film Production</t>
  </si>
  <si>
    <t>CTV 309</t>
  </si>
  <si>
    <t>Film Kültürü</t>
  </si>
  <si>
    <t>CTV 308</t>
  </si>
  <si>
    <t>TV and Film Production</t>
  </si>
  <si>
    <t>CTV 306</t>
  </si>
  <si>
    <t>CTV 305</t>
  </si>
  <si>
    <t>Television Studies</t>
  </si>
  <si>
    <t>CTV 303</t>
  </si>
  <si>
    <t>Film Theory and Aesthetics</t>
  </si>
  <si>
    <t>CTV 253</t>
  </si>
  <si>
    <t>CTV 214</t>
  </si>
  <si>
    <t>Film Sound</t>
  </si>
  <si>
    <t>CTV 212</t>
  </si>
  <si>
    <t>Editing</t>
  </si>
  <si>
    <t>CTV 211</t>
  </si>
  <si>
    <t>Introduction to Cinematography and Lighting</t>
  </si>
  <si>
    <t>CTV 208</t>
  </si>
  <si>
    <t>Sociology of Media</t>
  </si>
  <si>
    <t>CTV 207</t>
  </si>
  <si>
    <t>CTV 206</t>
  </si>
  <si>
    <t>History of Cinema</t>
  </si>
  <si>
    <t>CTV 205</t>
  </si>
  <si>
    <t>Key Concepts in Moving Image Studies</t>
  </si>
  <si>
    <t>CTV 204</t>
  </si>
  <si>
    <t>Screenwriting</t>
  </si>
  <si>
    <t>CTV 203</t>
  </si>
  <si>
    <t>Art of Storytelling</t>
  </si>
  <si>
    <t>CTV 202</t>
  </si>
  <si>
    <t>Advanced Photography</t>
  </si>
  <si>
    <t>CTV 201</t>
  </si>
  <si>
    <t>Basic Photography</t>
  </si>
  <si>
    <t>CS 381</t>
  </si>
  <si>
    <t>Object Oriented Programming</t>
  </si>
  <si>
    <t>CS 364</t>
  </si>
  <si>
    <t>Computer Networks</t>
  </si>
  <si>
    <t>CS 361</t>
  </si>
  <si>
    <t>Software</t>
  </si>
  <si>
    <t>CS 352</t>
  </si>
  <si>
    <t>Operating Systems</t>
  </si>
  <si>
    <t>CS 351</t>
  </si>
  <si>
    <t>Computer Architecture</t>
  </si>
  <si>
    <t>CS 240</t>
  </si>
  <si>
    <t>Exploratory Data Analysis</t>
  </si>
  <si>
    <t>CS 202</t>
  </si>
  <si>
    <t>Advanced Algorithms</t>
  </si>
  <si>
    <t>CS 201</t>
  </si>
  <si>
    <t>Data Structures and Algorithms</t>
  </si>
  <si>
    <t>CHI 102</t>
  </si>
  <si>
    <t>Chinese II</t>
  </si>
  <si>
    <t>CHI 101</t>
  </si>
  <si>
    <t>Chinese I</t>
  </si>
  <si>
    <t>ARM 101</t>
  </si>
  <si>
    <t>Armenian</t>
  </si>
  <si>
    <t>ARCH 106</t>
  </si>
  <si>
    <t>Introduction to Architecture I</t>
  </si>
  <si>
    <t>ARAB 202</t>
  </si>
  <si>
    <t>Arabic IV</t>
  </si>
  <si>
    <t>ARAB 201</t>
  </si>
  <si>
    <t>Arabic III</t>
  </si>
  <si>
    <t>ARAB 102</t>
  </si>
  <si>
    <t>Arabic II</t>
  </si>
  <si>
    <t>ARAB 101</t>
  </si>
  <si>
    <t>Arabic I</t>
  </si>
  <si>
    <r>
      <t xml:space="preserve">Anabilim dalına mensup öğretim elemanlarının katılımıyla  …../…../……. Tarihinde Fakültemizde </t>
    </r>
    <r>
      <rPr>
        <b/>
        <sz val="9"/>
        <rFont val="Calibri"/>
        <family val="2"/>
        <charset val="162"/>
        <scheme val="minor"/>
      </rPr>
      <t xml:space="preserve"> 201...-20.... Eğitim-Öğretim yılı </t>
    </r>
    <r>
      <rPr>
        <b/>
        <sz val="9"/>
        <color rgb="FF0000CC"/>
        <rFont val="Calibri"/>
        <family val="2"/>
        <charset val="162"/>
        <scheme val="minor"/>
      </rPr>
      <t>(YILLIK SİSTEM ve DÖNEMLİK/ŞEHİR 1. YARIYIL )</t>
    </r>
    <r>
      <rPr>
        <b/>
        <sz val="9"/>
        <rFont val="Calibri"/>
        <family val="2"/>
        <charset val="162"/>
        <scheme val="minor"/>
      </rPr>
      <t xml:space="preserve"> </t>
    </r>
    <r>
      <rPr>
        <sz val="9"/>
        <rFont val="Calibri"/>
        <family val="2"/>
        <charset val="162"/>
        <scheme val="minor"/>
      </rPr>
      <t>de okutulacak derslere ilişkin alınan kararlar Dekanlığımıza sunulmak üzere aşağıda belirtilmiştir</t>
    </r>
  </si>
  <si>
    <r>
      <t xml:space="preserve">Anabilim dalına mensup öğretim elemanlarının katılımıyla  …../…../……. Tarihinde Fakültemizde </t>
    </r>
    <r>
      <rPr>
        <b/>
        <sz val="9"/>
        <rFont val="Calibri"/>
        <family val="2"/>
        <charset val="162"/>
        <scheme val="minor"/>
      </rPr>
      <t xml:space="preserve"> 20.....-20.... Eğitim-Öğretim yılı </t>
    </r>
    <r>
      <rPr>
        <b/>
        <sz val="9"/>
        <color rgb="FF0000CC"/>
        <rFont val="Calibri"/>
        <family val="2"/>
        <charset val="162"/>
        <scheme val="minor"/>
      </rPr>
      <t>(YILLIK SİSTEM ve DÖNEMLİK/ŞEHİR 2. YARIYIL )</t>
    </r>
    <r>
      <rPr>
        <b/>
        <sz val="9"/>
        <rFont val="Calibri"/>
        <family val="2"/>
        <charset val="162"/>
        <scheme val="minor"/>
      </rPr>
      <t xml:space="preserve"> </t>
    </r>
    <r>
      <rPr>
        <sz val="9"/>
        <rFont val="Calibri"/>
        <family val="2"/>
        <charset val="162"/>
        <scheme val="minor"/>
      </rPr>
      <t>de okutulacak derslere ilişkin alınan kararlar Dekanlığımıza sunulmak üzere aşağıda belirtilmiştir</t>
    </r>
  </si>
  <si>
    <t>Bilgi Notu : ÖBYS sistemine öğrenci işlerimiz tüm sınıflarda yıllık müfredata göre eğitim verilecek ve ders ücreti için sadece  yıllık müfredata ders programı girilecektir. 
(Dönemlik müfretat dersleri yıllık müfredat dersleri içinde verilecek ve dönemlik dersler için  ayrıca ders günü ve saati için ders programı girilmeyecektir)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</si>
</sst>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_(* #,##0_);_(* \(#,##0\);_(* &quot;-&quot;_);_(@_)"/>
    <numFmt numFmtId="166" formatCode="[$-101041F]General"/>
  </numFmts>
  <fonts count="55" x14ac:knownFonts="1">
    <font>
      <sz val="10"/>
      <name val="Arial"/>
      <family val="2"/>
      <charset val="162"/>
    </font>
    <font>
      <sz val="10"/>
      <name val="Arial"/>
      <family val="2"/>
      <charset val="162"/>
    </font>
    <font>
      <sz val="8"/>
      <name val="Arial"/>
      <family val="2"/>
      <charset val="162"/>
    </font>
    <font>
      <sz val="10"/>
      <name val="Arial Tur"/>
      <charset val="162"/>
    </font>
    <font>
      <sz val="11"/>
      <color indexed="9"/>
      <name val="Calibri"/>
      <family val="2"/>
      <charset val="162"/>
    </font>
    <font>
      <sz val="11"/>
      <color theme="1"/>
      <name val="Calibri"/>
      <family val="2"/>
      <charset val="162"/>
      <scheme val="minor"/>
    </font>
    <font>
      <sz val="8"/>
      <name val="Calibri"/>
      <family val="2"/>
      <charset val="162"/>
      <scheme val="minor"/>
    </font>
    <font>
      <b/>
      <sz val="11"/>
      <name val="Calibri"/>
      <family val="2"/>
      <charset val="162"/>
      <scheme val="minor"/>
    </font>
    <font>
      <sz val="11"/>
      <name val="Calibri"/>
      <family val="2"/>
      <charset val="162"/>
      <scheme val="minor"/>
    </font>
    <font>
      <b/>
      <sz val="10"/>
      <color rgb="FFFF0000"/>
      <name val="Calibri"/>
      <family val="2"/>
      <charset val="162"/>
      <scheme val="minor"/>
    </font>
    <font>
      <sz val="9"/>
      <name val="Calibri"/>
      <family val="2"/>
      <charset val="162"/>
      <scheme val="minor"/>
    </font>
    <font>
      <sz val="10"/>
      <name val="Calibri"/>
      <family val="2"/>
      <charset val="162"/>
      <scheme val="minor"/>
    </font>
    <font>
      <sz val="7"/>
      <name val="Calibri"/>
      <family val="2"/>
      <charset val="162"/>
      <scheme val="minor"/>
    </font>
    <font>
      <sz val="6"/>
      <name val="Calibri"/>
      <family val="2"/>
      <charset val="162"/>
      <scheme val="minor"/>
    </font>
    <font>
      <b/>
      <sz val="12"/>
      <color rgb="FF0000CC"/>
      <name val="Calibri"/>
      <family val="2"/>
      <charset val="162"/>
      <scheme val="minor"/>
    </font>
    <font>
      <b/>
      <sz val="11"/>
      <color indexed="18"/>
      <name val="Calibri"/>
      <family val="2"/>
      <charset val="162"/>
      <scheme val="minor"/>
    </font>
    <font>
      <b/>
      <sz val="10"/>
      <color rgb="FF0000CC"/>
      <name val="Calibri"/>
      <family val="2"/>
      <charset val="162"/>
      <scheme val="minor"/>
    </font>
    <font>
      <sz val="11"/>
      <color theme="1"/>
      <name val="Calibri"/>
      <family val="2"/>
      <scheme val="minor"/>
    </font>
    <font>
      <b/>
      <sz val="8"/>
      <name val="Calibri"/>
      <family val="2"/>
      <charset val="162"/>
      <scheme val="minor"/>
    </font>
    <font>
      <sz val="9"/>
      <color indexed="81"/>
      <name val="Tahoma"/>
      <family val="2"/>
      <charset val="162"/>
    </font>
    <font>
      <b/>
      <sz val="10"/>
      <name val="Calibri"/>
      <family val="2"/>
      <charset val="162"/>
      <scheme val="minor"/>
    </font>
    <font>
      <b/>
      <sz val="9"/>
      <name val="Calibri"/>
      <family val="2"/>
      <charset val="162"/>
      <scheme val="minor"/>
    </font>
    <font>
      <b/>
      <sz val="9"/>
      <color rgb="FF0000CC"/>
      <name val="Calibri"/>
      <family val="2"/>
      <charset val="162"/>
      <scheme val="minor"/>
    </font>
    <font>
      <b/>
      <sz val="8"/>
      <color rgb="FF000066"/>
      <name val="Calibri"/>
      <family val="2"/>
      <charset val="162"/>
      <scheme val="minor"/>
    </font>
    <font>
      <b/>
      <sz val="10"/>
      <color theme="0"/>
      <name val="Calibri"/>
      <family val="2"/>
      <charset val="162"/>
      <scheme val="minor"/>
    </font>
    <font>
      <b/>
      <sz val="14"/>
      <color rgb="FF000099"/>
      <name val="Calibri"/>
      <family val="2"/>
      <charset val="162"/>
    </font>
    <font>
      <sz val="8"/>
      <color rgb="FF000099"/>
      <name val="Calibri"/>
      <family val="2"/>
      <charset val="162"/>
    </font>
    <font>
      <b/>
      <sz val="11"/>
      <color theme="1"/>
      <name val="Calibri"/>
      <family val="2"/>
      <charset val="162"/>
      <scheme val="minor"/>
    </font>
    <font>
      <b/>
      <sz val="12"/>
      <color theme="0"/>
      <name val="Calibri"/>
      <family val="2"/>
      <charset val="162"/>
    </font>
    <font>
      <b/>
      <sz val="8"/>
      <color theme="0"/>
      <name val="Calibri"/>
      <family val="2"/>
      <charset val="162"/>
    </font>
    <font>
      <sz val="8"/>
      <color indexed="8"/>
      <name val="Calibri"/>
      <family val="2"/>
      <charset val="162"/>
    </font>
    <font>
      <sz val="11"/>
      <name val="Calibri"/>
      <family val="2"/>
      <charset val="162"/>
    </font>
    <font>
      <sz val="8"/>
      <color rgb="FFC00000"/>
      <name val="Calibri"/>
      <family val="2"/>
      <charset val="162"/>
    </font>
    <font>
      <sz val="11"/>
      <color rgb="FFC00000"/>
      <name val="Calibri"/>
      <family val="2"/>
      <charset val="162"/>
      <scheme val="minor"/>
    </font>
    <font>
      <sz val="8"/>
      <color theme="0"/>
      <name val="Calibri"/>
      <family val="2"/>
      <charset val="162"/>
    </font>
    <font>
      <sz val="10"/>
      <color theme="1"/>
      <name val="Calibri"/>
      <family val="2"/>
      <charset val="162"/>
      <scheme val="minor"/>
    </font>
    <font>
      <b/>
      <sz val="10"/>
      <color rgb="FF000099"/>
      <name val="Calibri"/>
      <family val="2"/>
      <charset val="162"/>
      <scheme val="minor"/>
    </font>
    <font>
      <b/>
      <sz val="12"/>
      <color rgb="FF000099"/>
      <name val="Calibri"/>
      <family val="2"/>
      <charset val="162"/>
      <scheme val="minor"/>
    </font>
    <font>
      <b/>
      <sz val="12"/>
      <color theme="5" tint="-0.499984740745262"/>
      <name val="Calibri"/>
      <family val="2"/>
      <charset val="162"/>
      <scheme val="minor"/>
    </font>
    <font>
      <b/>
      <sz val="12"/>
      <color theme="9" tint="-0.499984740745262"/>
      <name val="Calibri"/>
      <family val="2"/>
      <charset val="162"/>
      <scheme val="minor"/>
    </font>
    <font>
      <b/>
      <sz val="10"/>
      <color theme="5" tint="-0.499984740745262"/>
      <name val="Calibri"/>
      <family val="2"/>
      <charset val="162"/>
      <scheme val="minor"/>
    </font>
    <font>
      <u/>
      <sz val="10"/>
      <color theme="10"/>
      <name val="Arial Tur"/>
      <family val="2"/>
      <charset val="162"/>
    </font>
    <font>
      <b/>
      <sz val="10"/>
      <color indexed="8"/>
      <name val="Arial Tur"/>
      <charset val="162"/>
    </font>
    <font>
      <sz val="10"/>
      <name val="Arial Tur"/>
      <family val="2"/>
      <charset val="162"/>
    </font>
    <font>
      <sz val="11"/>
      <color rgb="FFFF0000"/>
      <name val="Calibri"/>
      <family val="2"/>
      <charset val="162"/>
      <scheme val="minor"/>
    </font>
    <font>
      <b/>
      <sz val="7"/>
      <color rgb="FFFF0000"/>
      <name val="Calibri"/>
      <family val="2"/>
      <charset val="162"/>
      <scheme val="minor"/>
    </font>
    <font>
      <sz val="7"/>
      <color rgb="FFFF0000"/>
      <name val="Calibri"/>
      <family val="2"/>
      <charset val="162"/>
      <scheme val="minor"/>
    </font>
    <font>
      <sz val="7"/>
      <color theme="0"/>
      <name val="Calibri"/>
      <family val="2"/>
      <charset val="162"/>
      <scheme val="minor"/>
    </font>
    <font>
      <sz val="7"/>
      <color theme="1"/>
      <name val="Calibri"/>
      <family val="2"/>
      <charset val="162"/>
      <scheme val="minor"/>
    </font>
    <font>
      <b/>
      <sz val="7"/>
      <name val="Calibri"/>
      <family val="2"/>
      <charset val="162"/>
      <scheme val="minor"/>
    </font>
    <font>
      <b/>
      <sz val="7"/>
      <color theme="1"/>
      <name val="Calibri"/>
      <family val="2"/>
      <charset val="162"/>
      <scheme val="minor"/>
    </font>
    <font>
      <b/>
      <sz val="7"/>
      <color theme="0"/>
      <name val="Calibri"/>
      <family val="2"/>
      <charset val="162"/>
      <scheme val="minor"/>
    </font>
    <font>
      <sz val="7"/>
      <color rgb="FFC00000"/>
      <name val="Calibri"/>
      <family val="2"/>
      <charset val="162"/>
      <scheme val="minor"/>
    </font>
    <font>
      <u/>
      <sz val="10"/>
      <color theme="10"/>
      <name val="Arial"/>
      <family val="2"/>
      <charset val="162"/>
    </font>
    <font>
      <b/>
      <sz val="12"/>
      <color theme="0" tint="-0.34998626667073579"/>
      <name val="Calibri"/>
      <family val="2"/>
      <charset val="162"/>
      <scheme val="minor"/>
    </font>
  </fonts>
  <fills count="26">
    <fill>
      <patternFill patternType="none"/>
    </fill>
    <fill>
      <patternFill patternType="gray125"/>
    </fill>
    <fill>
      <patternFill patternType="solid">
        <fgColor indexed="49"/>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0066"/>
        <bgColor indexed="64"/>
      </patternFill>
    </fill>
    <fill>
      <patternFill patternType="solid">
        <fgColor theme="9" tint="-0.249977111117893"/>
        <bgColor indexed="64"/>
      </patternFill>
    </fill>
    <fill>
      <patternFill patternType="solid">
        <fgColor theme="4"/>
        <bgColor theme="4"/>
      </patternFill>
    </fill>
    <fill>
      <patternFill patternType="solid">
        <fgColor theme="9"/>
        <bgColor theme="9"/>
      </patternFill>
    </fill>
    <fill>
      <patternFill patternType="solid">
        <fgColor theme="4" tint="0.79998168889431442"/>
        <bgColor theme="4" tint="0.79998168889431442"/>
      </patternFill>
    </fill>
    <fill>
      <patternFill patternType="solid">
        <fgColor theme="5"/>
        <bgColor theme="5"/>
      </patternFill>
    </fill>
    <fill>
      <patternFill patternType="solid">
        <fgColor theme="5" tint="0.79998168889431442"/>
        <bgColor theme="5" tint="0.79998168889431442"/>
      </patternFill>
    </fill>
    <fill>
      <patternFill patternType="solid">
        <fgColor theme="9" tint="0.79998168889431442"/>
        <bgColor theme="9" tint="0.79998168889431442"/>
      </patternFill>
    </fill>
    <fill>
      <patternFill patternType="solid">
        <fgColor theme="7"/>
        <bgColor theme="7"/>
      </patternFill>
    </fill>
    <fill>
      <patternFill patternType="solid">
        <fgColor theme="7" tint="0.79998168889431442"/>
        <bgColor theme="7" tint="0.79998168889431442"/>
      </patternFill>
    </fill>
    <fill>
      <patternFill patternType="solid">
        <fgColor theme="6" tint="0.79998168889431442"/>
        <bgColor theme="6" tint="0.79998168889431442"/>
      </patternFill>
    </fill>
    <fill>
      <patternFill patternType="solid">
        <fgColor rgb="FFFFFF00"/>
        <bgColor theme="4" tint="0.79998168889431442"/>
      </patternFill>
    </fill>
    <fill>
      <patternFill patternType="solid">
        <fgColor rgb="FFFFFF00"/>
        <bgColor indexed="64"/>
      </patternFill>
    </fill>
    <fill>
      <patternFill patternType="solid">
        <fgColor rgb="FFFFFF00"/>
        <bgColor theme="5" tint="0.79998168889431442"/>
      </patternFill>
    </fill>
    <fill>
      <patternFill patternType="solid">
        <fgColor rgb="FFFFFF00"/>
        <bgColor theme="9" tint="0.79998168889431442"/>
      </patternFill>
    </fill>
    <fill>
      <patternFill patternType="solid">
        <fgColor theme="7" tint="0.59999389629810485"/>
        <bgColor theme="7" tint="0.59999389629810485"/>
      </patternFill>
    </fill>
    <fill>
      <patternFill patternType="solid">
        <fgColor rgb="FFFFFF00"/>
        <bgColor theme="7" tint="0.59999389629810485"/>
      </patternFill>
    </fill>
    <fill>
      <patternFill patternType="solid">
        <fgColor theme="4" tint="-0.249977111117893"/>
        <bgColor theme="7"/>
      </patternFill>
    </fill>
    <fill>
      <patternFill patternType="solid">
        <fgColor theme="9" tint="-0.249977111117893"/>
        <bgColor theme="7"/>
      </patternFill>
    </fill>
  </fills>
  <borders count="114">
    <border>
      <left/>
      <right/>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style="hair">
        <color theme="4" tint="0.39994506668294322"/>
      </left>
      <right style="hair">
        <color theme="4" tint="0.39994506668294322"/>
      </right>
      <top style="hair">
        <color theme="4" tint="0.39994506668294322"/>
      </top>
      <bottom style="hair">
        <color theme="4" tint="0.39994506668294322"/>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5" tint="-0.499984740745262"/>
      </left>
      <right/>
      <top style="thin">
        <color theme="5" tint="-0.499984740745262"/>
      </top>
      <bottom/>
      <diagonal/>
    </border>
    <border>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top/>
      <bottom/>
      <diagonal/>
    </border>
    <border>
      <left style="hair">
        <color theme="5" tint="-0.24994659260841701"/>
      </left>
      <right style="hair">
        <color theme="5" tint="-0.24994659260841701"/>
      </right>
      <top style="hair">
        <color theme="5" tint="-0.24994659260841701"/>
      </top>
      <bottom style="hair">
        <color theme="5" tint="-0.24994659260841701"/>
      </bottom>
      <diagonal/>
    </border>
    <border>
      <left/>
      <right style="thin">
        <color theme="5" tint="-0.499984740745262"/>
      </right>
      <top/>
      <bottom/>
      <diagonal/>
    </border>
    <border>
      <left/>
      <right/>
      <top style="hair">
        <color theme="5" tint="-0.24994659260841701"/>
      </top>
      <bottom style="hair">
        <color theme="5" tint="-0.24994659260841701"/>
      </bottom>
      <diagonal/>
    </border>
    <border>
      <left style="thin">
        <color theme="5" tint="-0.499984740745262"/>
      </left>
      <right/>
      <top/>
      <bottom style="thin">
        <color theme="5" tint="-0.499984740745262"/>
      </bottom>
      <diagonal/>
    </border>
    <border>
      <left/>
      <right/>
      <top/>
      <bottom style="thin">
        <color theme="5" tint="-0.499984740745262"/>
      </bottom>
      <diagonal/>
    </border>
    <border>
      <left/>
      <right style="thin">
        <color theme="5" tint="-0.499984740745262"/>
      </right>
      <top/>
      <bottom style="thin">
        <color theme="5"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right/>
      <top style="thin">
        <color theme="5" tint="-0.499984740745262"/>
      </top>
      <bottom style="hair">
        <color theme="7" tint="-0.24994659260841701"/>
      </bottom>
      <diagonal/>
    </border>
    <border>
      <left style="hair">
        <color theme="7" tint="-0.24994659260841701"/>
      </left>
      <right style="hair">
        <color theme="7" tint="-0.24994659260841701"/>
      </right>
      <top style="hair">
        <color theme="7" tint="-0.24994659260841701"/>
      </top>
      <bottom style="hair">
        <color theme="7" tint="-0.24994659260841701"/>
      </bottom>
      <diagonal/>
    </border>
    <border>
      <left style="medium">
        <color indexed="64"/>
      </left>
      <right style="medium">
        <color indexed="64"/>
      </right>
      <top style="medium">
        <color indexed="64"/>
      </top>
      <bottom style="medium">
        <color indexed="6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style="thin">
        <color theme="7" tint="0.39997558519241921"/>
      </right>
      <top style="thin">
        <color theme="7" tint="0.39997558519241921"/>
      </top>
      <bottom/>
      <diagonal/>
    </border>
    <border>
      <left style="thin">
        <color theme="7" tint="0.39997558519241921"/>
      </left>
      <right/>
      <top style="thin">
        <color theme="7" tint="0.39997558519241921"/>
      </top>
      <bottom style="thin">
        <color theme="7" tint="0.39997558519241921"/>
      </bottom>
      <diagonal/>
    </border>
    <border>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
      <left/>
      <right/>
      <top style="thin">
        <color theme="0"/>
      </top>
      <bottom/>
      <diagonal/>
    </border>
    <border>
      <left style="thin">
        <color theme="0"/>
      </left>
      <right/>
      <top style="thin">
        <color theme="0"/>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style="thin">
        <color theme="4" tint="0.59996337778862885"/>
      </right>
      <top/>
      <bottom style="thin">
        <color theme="4" tint="0.59996337778862885"/>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bottom style="thin">
        <color theme="4" tint="0.59996337778862885"/>
      </bottom>
      <diagonal/>
    </border>
    <border>
      <left/>
      <right style="thin">
        <color theme="5" tint="0.39994506668294322"/>
      </right>
      <top/>
      <bottom style="thin">
        <color theme="5" tint="0.39994506668294322"/>
      </bottom>
      <diagonal/>
    </border>
    <border>
      <left style="thin">
        <color theme="5" tint="0.39994506668294322"/>
      </left>
      <right style="thin">
        <color theme="5" tint="0.39994506668294322"/>
      </right>
      <top/>
      <bottom style="thin">
        <color theme="5" tint="0.39994506668294322"/>
      </bottom>
      <diagonal/>
    </border>
    <border>
      <left style="thin">
        <color theme="5" tint="0.39994506668294322"/>
      </left>
      <right/>
      <top/>
      <bottom style="thin">
        <color theme="5" tint="0.39994506668294322"/>
      </bottom>
      <diagonal/>
    </border>
    <border>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right style="thin">
        <color theme="5" tint="0.39994506668294322"/>
      </right>
      <top style="thin">
        <color theme="5" tint="0.39994506668294322"/>
      </top>
      <bottom style="thin">
        <color theme="5" tint="0.39994506668294322"/>
      </bottom>
      <diagonal/>
    </border>
    <border>
      <left style="thin">
        <color theme="5" tint="0.39994506668294322"/>
      </left>
      <right/>
      <top style="thin">
        <color theme="5" tint="0.39994506668294322"/>
      </top>
      <bottom style="thin">
        <color theme="5" tint="0.39994506668294322"/>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style="thin">
        <color theme="4" tint="0.59996337778862885"/>
      </top>
      <bottom/>
      <diagonal/>
    </border>
    <border>
      <left style="thin">
        <color theme="5" tint="0.39994506668294322"/>
      </left>
      <right style="thin">
        <color theme="5" tint="0.39994506668294322"/>
      </right>
      <top style="thin">
        <color theme="5" tint="0.39994506668294322"/>
      </top>
      <bottom/>
      <diagonal/>
    </border>
    <border>
      <left style="thin">
        <color theme="5" tint="0.39994506668294322"/>
      </left>
      <right/>
      <top style="thin">
        <color theme="5" tint="0.39994506668294322"/>
      </top>
      <bottom/>
      <diagonal/>
    </border>
  </borders>
  <cellStyleXfs count="19">
    <xf numFmtId="0" fontId="0" fillId="0" borderId="0"/>
    <xf numFmtId="0" fontId="3" fillId="0" borderId="0"/>
    <xf numFmtId="0" fontId="1" fillId="0" borderId="0"/>
    <xf numFmtId="0" fontId="5" fillId="0" borderId="0"/>
    <xf numFmtId="0" fontId="5" fillId="0" borderId="0"/>
    <xf numFmtId="0" fontId="5" fillId="0" borderId="0"/>
    <xf numFmtId="164" fontId="2" fillId="0" borderId="1">
      <alignment vertical="top"/>
      <protection locked="0"/>
    </xf>
    <xf numFmtId="165" fontId="3" fillId="0" borderId="0" applyFont="0" applyFill="0" applyBorder="0" applyAlignment="0" applyProtection="0"/>
    <xf numFmtId="0" fontId="1" fillId="0" borderId="0">
      <alignment wrapText="1"/>
    </xf>
    <xf numFmtId="0" fontId="4" fillId="2" borderId="0" applyNumberFormat="0" applyBorder="0" applyAlignment="0" applyProtection="0"/>
    <xf numFmtId="0" fontId="17" fillId="0" borderId="0"/>
    <xf numFmtId="0" fontId="3" fillId="0" borderId="0"/>
    <xf numFmtId="0" fontId="1" fillId="0" borderId="0">
      <alignment wrapText="1"/>
    </xf>
    <xf numFmtId="0" fontId="1" fillId="0" borderId="0">
      <alignment wrapText="1"/>
    </xf>
    <xf numFmtId="0" fontId="41" fillId="0" borderId="0" applyNumberFormat="0" applyFill="0" applyBorder="0" applyAlignment="0" applyProtection="0"/>
    <xf numFmtId="0" fontId="43" fillId="0" borderId="0"/>
    <xf numFmtId="0" fontId="1" fillId="0" borderId="0">
      <alignment wrapText="1"/>
    </xf>
    <xf numFmtId="0" fontId="17" fillId="0" borderId="0"/>
    <xf numFmtId="0" fontId="53" fillId="0" borderId="0" applyNumberFormat="0" applyFill="0" applyBorder="0" applyAlignment="0" applyProtection="0">
      <alignment wrapText="1"/>
    </xf>
  </cellStyleXfs>
  <cellXfs count="423">
    <xf numFmtId="0" fontId="0" fillId="0" borderId="0" xfId="0"/>
    <xf numFmtId="0" fontId="6" fillId="0" borderId="2" xfId="2" applyFont="1" applyFill="1" applyBorder="1" applyAlignment="1" applyProtection="1">
      <alignment horizontal="left" vertical="center" shrinkToFit="1"/>
    </xf>
    <xf numFmtId="0" fontId="6" fillId="0" borderId="3" xfId="2" applyFont="1" applyFill="1" applyBorder="1" applyAlignment="1" applyProtection="1">
      <alignment horizontal="left" vertical="center" shrinkToFit="1"/>
    </xf>
    <xf numFmtId="0" fontId="6" fillId="0" borderId="21" xfId="2" applyFont="1" applyFill="1" applyBorder="1" applyAlignment="1" applyProtection="1">
      <alignment horizontal="left" vertical="center" shrinkToFit="1"/>
    </xf>
    <xf numFmtId="0" fontId="9" fillId="0" borderId="0" xfId="0" applyFont="1" applyFill="1"/>
    <xf numFmtId="0" fontId="10" fillId="0" borderId="0" xfId="0" applyFont="1" applyFill="1"/>
    <xf numFmtId="0" fontId="11" fillId="0" borderId="0" xfId="0" applyFont="1" applyFill="1"/>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Alignment="1">
      <alignment horizontal="center"/>
    </xf>
    <xf numFmtId="0" fontId="11" fillId="0" borderId="0" xfId="0" applyFont="1" applyFill="1" applyAlignment="1">
      <alignment vertical="center"/>
    </xf>
    <xf numFmtId="0" fontId="11" fillId="0" borderId="0" xfId="0" applyFont="1" applyFill="1" applyAlignment="1">
      <alignment horizontal="center" vertical="center"/>
    </xf>
    <xf numFmtId="0" fontId="14" fillId="0" borderId="0" xfId="0" applyFont="1" applyFill="1" applyAlignment="1">
      <alignment horizontal="right" vertical="center"/>
    </xf>
    <xf numFmtId="0" fontId="12" fillId="0" borderId="0" xfId="0" applyFont="1" applyFill="1" applyBorder="1" applyAlignment="1">
      <alignment horizontal="center" vertical="center" shrinkToFit="1"/>
    </xf>
    <xf numFmtId="0" fontId="14" fillId="0" borderId="0" xfId="0" applyFont="1" applyFill="1" applyAlignment="1">
      <alignment horizontal="center" vertical="center"/>
    </xf>
    <xf numFmtId="166" fontId="8" fillId="0" borderId="4" xfId="8" applyNumberFormat="1" applyFont="1" applyFill="1" applyBorder="1" applyAlignment="1">
      <alignment horizontal="center" vertical="center" wrapText="1" shrinkToFit="1" readingOrder="1"/>
    </xf>
    <xf numFmtId="166" fontId="8" fillId="0" borderId="4" xfId="8" applyNumberFormat="1" applyFont="1" applyFill="1" applyBorder="1" applyAlignment="1">
      <alignment horizontal="left" vertical="center" wrapText="1" shrinkToFit="1" readingOrder="1"/>
    </xf>
    <xf numFmtId="166" fontId="8" fillId="0" borderId="24" xfId="8" applyNumberFormat="1" applyFont="1" applyFill="1" applyBorder="1" applyAlignment="1">
      <alignment horizontal="center" vertical="center" shrinkToFit="1" readingOrder="1"/>
    </xf>
    <xf numFmtId="0" fontId="8" fillId="0" borderId="23" xfId="8" applyFont="1" applyFill="1" applyBorder="1" applyAlignment="1">
      <alignment shrinkToFit="1" readingOrder="1"/>
    </xf>
    <xf numFmtId="166" fontId="8" fillId="0" borderId="23" xfId="8" applyNumberFormat="1" applyFont="1" applyFill="1" applyBorder="1" applyAlignment="1">
      <alignment horizontal="left" vertical="center" shrinkToFit="1" readingOrder="1"/>
    </xf>
    <xf numFmtId="0" fontId="8" fillId="0" borderId="23" xfId="8" applyFont="1" applyFill="1" applyBorder="1" applyAlignment="1">
      <alignment horizontal="left" vertical="center" shrinkToFit="1" readingOrder="1"/>
    </xf>
    <xf numFmtId="166" fontId="8" fillId="0" borderId="23" xfId="8" applyNumberFormat="1" applyFont="1" applyFill="1" applyBorder="1" applyAlignment="1">
      <alignment horizontal="center" vertical="center" shrinkToFit="1" readingOrder="1"/>
    </xf>
    <xf numFmtId="0" fontId="8" fillId="0" borderId="0" xfId="8" applyFont="1" applyFill="1" applyBorder="1" applyAlignment="1">
      <alignment shrinkToFit="1" readingOrder="1"/>
    </xf>
    <xf numFmtId="166" fontId="8" fillId="0" borderId="8" xfId="8" applyNumberFormat="1" applyFont="1" applyFill="1" applyBorder="1" applyAlignment="1">
      <alignment horizontal="center" vertical="center" shrinkToFit="1" readingOrder="1"/>
    </xf>
    <xf numFmtId="0" fontId="8" fillId="0" borderId="10" xfId="8" applyFont="1" applyFill="1" applyBorder="1" applyAlignment="1">
      <alignment shrinkToFit="1" readingOrder="1"/>
    </xf>
    <xf numFmtId="166" fontId="8" fillId="0" borderId="10" xfId="8" applyNumberFormat="1" applyFont="1" applyFill="1" applyBorder="1" applyAlignment="1">
      <alignment horizontal="left" vertical="center" shrinkToFit="1" readingOrder="1"/>
    </xf>
    <xf numFmtId="0" fontId="8" fillId="0" borderId="10" xfId="8" applyFont="1" applyFill="1" applyBorder="1" applyAlignment="1">
      <alignment horizontal="left" vertical="center" shrinkToFit="1" readingOrder="1"/>
    </xf>
    <xf numFmtId="166" fontId="8" fillId="0" borderId="10" xfId="8" applyNumberFormat="1" applyFont="1" applyFill="1" applyBorder="1" applyAlignment="1">
      <alignment horizontal="center" vertical="center" shrinkToFit="1" readingOrder="1"/>
    </xf>
    <xf numFmtId="0" fontId="6" fillId="6" borderId="21" xfId="2" applyFont="1" applyFill="1" applyBorder="1" applyAlignment="1" applyProtection="1">
      <alignment horizontal="left" vertical="center" shrinkToFit="1"/>
    </xf>
    <xf numFmtId="0" fontId="6" fillId="6" borderId="21" xfId="2" applyFont="1" applyFill="1" applyBorder="1" applyAlignment="1" applyProtection="1">
      <alignment horizontal="center" vertical="center" shrinkToFit="1"/>
    </xf>
    <xf numFmtId="0" fontId="11" fillId="0" borderId="0" xfId="0" applyFont="1" applyFill="1" applyAlignment="1" applyProtection="1">
      <alignment vertical="center"/>
      <protection locked="0"/>
    </xf>
    <xf numFmtId="0" fontId="11" fillId="0" borderId="0" xfId="0" applyFont="1" applyFill="1" applyAlignment="1" applyProtection="1">
      <alignment horizontal="center" vertical="center"/>
      <protection locked="0"/>
    </xf>
    <xf numFmtId="0" fontId="11" fillId="0" borderId="0" xfId="0" applyFont="1" applyFill="1" applyProtection="1">
      <protection locked="0"/>
    </xf>
    <xf numFmtId="0" fontId="20" fillId="0" borderId="0" xfId="0" applyFont="1" applyFill="1" applyProtection="1">
      <protection locked="0"/>
    </xf>
    <xf numFmtId="0" fontId="10" fillId="0" borderId="0" xfId="0" applyFont="1" applyFill="1" applyProtection="1">
      <protection locked="0"/>
    </xf>
    <xf numFmtId="0" fontId="6" fillId="3" borderId="26" xfId="0" applyFont="1" applyFill="1" applyBorder="1" applyAlignment="1" applyProtection="1">
      <alignment horizontal="center" vertical="center"/>
      <protection hidden="1"/>
    </xf>
    <xf numFmtId="0" fontId="6" fillId="3" borderId="26" xfId="0" applyFont="1" applyFill="1" applyBorder="1" applyAlignment="1" applyProtection="1">
      <alignment horizontal="center" vertical="center" textRotation="90" wrapText="1"/>
      <protection hidden="1"/>
    </xf>
    <xf numFmtId="0" fontId="6" fillId="3" borderId="26"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shrinkToFit="1"/>
      <protection hidden="1"/>
    </xf>
    <xf numFmtId="0" fontId="12" fillId="3" borderId="28" xfId="0" applyFont="1" applyFill="1" applyBorder="1" applyAlignment="1" applyProtection="1">
      <alignment horizontal="center" vertical="center" shrinkToFit="1"/>
      <protection hidden="1"/>
    </xf>
    <xf numFmtId="0" fontId="12" fillId="3" borderId="34" xfId="0" applyFont="1" applyFill="1" applyBorder="1" applyAlignment="1" applyProtection="1">
      <alignment horizontal="center" vertical="center" shrinkToFit="1"/>
      <protection hidden="1"/>
    </xf>
    <xf numFmtId="0" fontId="12" fillId="3" borderId="9" xfId="0" applyFont="1" applyFill="1" applyBorder="1" applyAlignment="1" applyProtection="1">
      <alignment horizontal="center" vertical="center" shrinkToFit="1"/>
      <protection hidden="1"/>
    </xf>
    <xf numFmtId="0" fontId="6" fillId="0" borderId="2" xfId="2" applyFont="1" applyFill="1" applyBorder="1" applyAlignment="1" applyProtection="1">
      <alignment horizontal="left" vertical="center" shrinkToFit="1"/>
      <protection locked="0"/>
    </xf>
    <xf numFmtId="0" fontId="18" fillId="0" borderId="2" xfId="2" applyFont="1" applyFill="1" applyBorder="1" applyAlignment="1" applyProtection="1">
      <alignment horizontal="left" vertical="center" shrinkToFit="1"/>
      <protection locked="0"/>
    </xf>
    <xf numFmtId="0" fontId="6" fillId="0" borderId="2" xfId="2"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protection hidden="1"/>
    </xf>
    <xf numFmtId="0" fontId="6" fillId="3" borderId="22" xfId="0" applyFont="1" applyFill="1" applyBorder="1" applyAlignment="1" applyProtection="1">
      <alignment horizontal="center" vertical="center" textRotation="90" wrapText="1"/>
      <protection hidden="1"/>
    </xf>
    <xf numFmtId="0" fontId="6" fillId="3" borderId="22" xfId="0" applyFont="1" applyFill="1" applyBorder="1" applyAlignment="1" applyProtection="1">
      <alignment horizontal="center" vertical="center" wrapText="1"/>
      <protection hidden="1"/>
    </xf>
    <xf numFmtId="0" fontId="6" fillId="3" borderId="22" xfId="0" applyFont="1" applyFill="1" applyBorder="1" applyAlignment="1" applyProtection="1">
      <alignment horizontal="center" vertical="center" textRotation="90"/>
      <protection hidden="1"/>
    </xf>
    <xf numFmtId="0" fontId="6" fillId="3" borderId="22" xfId="0" applyFont="1" applyFill="1" applyBorder="1" applyAlignment="1" applyProtection="1">
      <alignment horizontal="center" vertical="center" textRotation="90" shrinkToFit="1"/>
      <protection hidden="1"/>
    </xf>
    <xf numFmtId="0" fontId="13" fillId="3" borderId="22" xfId="0" applyFont="1" applyFill="1" applyBorder="1" applyAlignment="1" applyProtection="1">
      <alignment horizontal="center" vertical="center" wrapText="1"/>
      <protection hidden="1"/>
    </xf>
    <xf numFmtId="0" fontId="6" fillId="0" borderId="21" xfId="2" applyFont="1" applyFill="1" applyBorder="1" applyAlignment="1" applyProtection="1">
      <alignment horizontal="left" vertical="center" shrinkToFit="1"/>
      <protection locked="0"/>
    </xf>
    <xf numFmtId="0" fontId="18" fillId="0" borderId="21" xfId="2" applyFont="1" applyFill="1" applyBorder="1" applyAlignment="1" applyProtection="1">
      <alignment horizontal="left" vertical="center" shrinkToFit="1"/>
      <protection locked="0"/>
    </xf>
    <xf numFmtId="0" fontId="23" fillId="6" borderId="2" xfId="2" applyFont="1" applyFill="1" applyBorder="1" applyAlignment="1" applyProtection="1">
      <alignment horizontal="left" vertical="center" shrinkToFit="1"/>
      <protection hidden="1"/>
    </xf>
    <xf numFmtId="0" fontId="23" fillId="6" borderId="2" xfId="2" applyFont="1" applyFill="1" applyBorder="1" applyAlignment="1" applyProtection="1">
      <alignment horizontal="center" vertical="center" shrinkToFit="1"/>
      <protection hidden="1"/>
    </xf>
    <xf numFmtId="0" fontId="5" fillId="0" borderId="0" xfId="5"/>
    <xf numFmtId="0" fontId="27" fillId="0" borderId="0" xfId="5" applyFont="1" applyAlignment="1">
      <alignment horizontal="left" vertical="center" wrapText="1"/>
    </xf>
    <xf numFmtId="0" fontId="27" fillId="0" borderId="0" xfId="5" applyFont="1"/>
    <xf numFmtId="0" fontId="30" fillId="0" borderId="0" xfId="5" applyFont="1" applyAlignment="1">
      <alignment horizontal="left" vertical="center" wrapText="1"/>
    </xf>
    <xf numFmtId="0" fontId="30" fillId="0" borderId="0" xfId="5" applyFont="1" applyAlignment="1">
      <alignment horizontal="left" vertical="center" shrinkToFit="1"/>
    </xf>
    <xf numFmtId="0" fontId="30" fillId="0" borderId="0" xfId="5" applyFont="1" applyAlignment="1">
      <alignment horizontal="center" vertical="center" shrinkToFit="1"/>
    </xf>
    <xf numFmtId="0" fontId="5" fillId="0" borderId="0" xfId="5" applyFont="1" applyAlignment="1">
      <alignment horizontal="left" vertical="center" wrapText="1"/>
    </xf>
    <xf numFmtId="0" fontId="5" fillId="0" borderId="0" xfId="5" applyAlignment="1">
      <alignment shrinkToFit="1"/>
    </xf>
    <xf numFmtId="0" fontId="8" fillId="0" borderId="0" xfId="8" applyFont="1" applyFill="1" applyBorder="1" applyAlignment="1">
      <alignment wrapText="1" shrinkToFit="1" readingOrder="1"/>
    </xf>
    <xf numFmtId="0" fontId="29" fillId="7" borderId="43" xfId="5" applyFont="1" applyFill="1" applyBorder="1" applyAlignment="1">
      <alignment horizontal="left" vertical="center" wrapText="1"/>
    </xf>
    <xf numFmtId="0" fontId="29" fillId="7" borderId="44" xfId="5" applyFont="1" applyFill="1" applyBorder="1" applyAlignment="1">
      <alignment horizontal="left" vertical="center" shrinkToFit="1"/>
    </xf>
    <xf numFmtId="0" fontId="29" fillId="7" borderId="44" xfId="5" applyFont="1" applyFill="1" applyBorder="1" applyAlignment="1">
      <alignment horizontal="left" vertical="center" wrapText="1"/>
    </xf>
    <xf numFmtId="0" fontId="29" fillId="7" borderId="44" xfId="5" applyFont="1" applyFill="1" applyBorder="1" applyAlignment="1">
      <alignment horizontal="center" vertical="center" shrinkToFit="1"/>
    </xf>
    <xf numFmtId="0" fontId="29" fillId="7" borderId="45" xfId="5" applyFont="1" applyFill="1" applyBorder="1" applyAlignment="1">
      <alignment horizontal="center" vertical="center" shrinkToFit="1"/>
    </xf>
    <xf numFmtId="0" fontId="30" fillId="0" borderId="43" xfId="5" applyFont="1" applyBorder="1" applyAlignment="1">
      <alignment horizontal="left" vertical="center" wrapText="1"/>
    </xf>
    <xf numFmtId="0" fontId="30" fillId="0" borderId="44" xfId="5" applyFont="1" applyBorder="1" applyAlignment="1">
      <alignment horizontal="left" vertical="center" shrinkToFit="1"/>
    </xf>
    <xf numFmtId="0" fontId="30" fillId="0" borderId="44" xfId="5" applyFont="1" applyBorder="1" applyAlignment="1">
      <alignment horizontal="left" vertical="center" wrapText="1"/>
    </xf>
    <xf numFmtId="0" fontId="30" fillId="0" borderId="44" xfId="5" applyFont="1" applyBorder="1" applyAlignment="1">
      <alignment horizontal="center" vertical="center" shrinkToFit="1"/>
    </xf>
    <xf numFmtId="0" fontId="30" fillId="0" borderId="45" xfId="5" applyFont="1" applyBorder="1" applyAlignment="1">
      <alignment horizontal="center" vertical="center" shrinkToFit="1"/>
    </xf>
    <xf numFmtId="0" fontId="30" fillId="3" borderId="43" xfId="5" applyFont="1" applyFill="1" applyBorder="1" applyAlignment="1">
      <alignment horizontal="left" vertical="center" wrapText="1"/>
    </xf>
    <xf numFmtId="0" fontId="30" fillId="3" borderId="44" xfId="5" applyFont="1" applyFill="1" applyBorder="1" applyAlignment="1">
      <alignment horizontal="left" vertical="center" shrinkToFit="1"/>
    </xf>
    <xf numFmtId="0" fontId="30" fillId="3" borderId="44" xfId="5" applyFont="1" applyFill="1" applyBorder="1" applyAlignment="1">
      <alignment horizontal="left" vertical="center" wrapText="1"/>
    </xf>
    <xf numFmtId="0" fontId="30" fillId="3" borderId="44" xfId="5" applyFont="1" applyFill="1" applyBorder="1" applyAlignment="1">
      <alignment horizontal="center" vertical="center" shrinkToFit="1"/>
    </xf>
    <xf numFmtId="0" fontId="30" fillId="3" borderId="45" xfId="5" applyFont="1" applyFill="1" applyBorder="1" applyAlignment="1">
      <alignment horizontal="center" vertical="center" shrinkToFit="1"/>
    </xf>
    <xf numFmtId="0" fontId="30" fillId="0" borderId="47" xfId="5" applyFont="1" applyBorder="1" applyAlignment="1">
      <alignment horizontal="center" vertical="center" shrinkToFit="1"/>
    </xf>
    <xf numFmtId="0" fontId="30" fillId="0" borderId="48" xfId="5" applyFont="1" applyBorder="1" applyAlignment="1">
      <alignment horizontal="center" vertical="center" shrinkToFit="1"/>
    </xf>
    <xf numFmtId="0" fontId="29" fillId="7" borderId="52" xfId="5" applyFont="1" applyFill="1" applyBorder="1" applyAlignment="1">
      <alignment horizontal="left" vertical="center" wrapText="1"/>
    </xf>
    <xf numFmtId="0" fontId="29" fillId="7" borderId="23" xfId="5" applyFont="1" applyFill="1" applyBorder="1" applyAlignment="1">
      <alignment horizontal="left" vertical="center" shrinkToFit="1"/>
    </xf>
    <xf numFmtId="0" fontId="29" fillId="7" borderId="23" xfId="5" applyFont="1" applyFill="1" applyBorder="1" applyAlignment="1">
      <alignment horizontal="left" vertical="center" wrapText="1"/>
    </xf>
    <xf numFmtId="0" fontId="29" fillId="7" borderId="23" xfId="5" applyFont="1" applyFill="1" applyBorder="1" applyAlignment="1">
      <alignment horizontal="center" vertical="center" shrinkToFit="1"/>
    </xf>
    <xf numFmtId="0" fontId="29" fillId="7" borderId="53" xfId="5" applyFont="1" applyFill="1" applyBorder="1" applyAlignment="1">
      <alignment horizontal="center" vertical="center" shrinkToFit="1"/>
    </xf>
    <xf numFmtId="0" fontId="30" fillId="0" borderId="52" xfId="5" applyFont="1" applyBorder="1" applyAlignment="1">
      <alignment horizontal="left" vertical="center" wrapText="1"/>
    </xf>
    <xf numFmtId="0" fontId="30" fillId="0" borderId="23" xfId="5" applyFont="1" applyBorder="1" applyAlignment="1">
      <alignment horizontal="left" vertical="center" shrinkToFit="1"/>
    </xf>
    <xf numFmtId="0" fontId="30" fillId="0" borderId="23" xfId="5" applyFont="1" applyBorder="1" applyAlignment="1">
      <alignment horizontal="left" vertical="center" wrapText="1"/>
    </xf>
    <xf numFmtId="0" fontId="30" fillId="0" borderId="23" xfId="5" applyFont="1" applyBorder="1" applyAlignment="1">
      <alignment horizontal="center" vertical="center" shrinkToFit="1"/>
    </xf>
    <xf numFmtId="0" fontId="30" fillId="0" borderId="53" xfId="5" applyFont="1" applyBorder="1" applyAlignment="1">
      <alignment horizontal="center" vertical="center" shrinkToFit="1"/>
    </xf>
    <xf numFmtId="0" fontId="30" fillId="3" borderId="52" xfId="5" applyFont="1" applyFill="1" applyBorder="1" applyAlignment="1">
      <alignment horizontal="left" vertical="center" wrapText="1"/>
    </xf>
    <xf numFmtId="0" fontId="30" fillId="3" borderId="23" xfId="5" applyFont="1" applyFill="1" applyBorder="1" applyAlignment="1">
      <alignment horizontal="left" vertical="center" shrinkToFit="1"/>
    </xf>
    <xf numFmtId="0" fontId="30" fillId="3" borderId="23" xfId="5" applyFont="1" applyFill="1" applyBorder="1" applyAlignment="1">
      <alignment horizontal="left" vertical="center" wrapText="1"/>
    </xf>
    <xf numFmtId="0" fontId="30" fillId="3" borderId="23" xfId="5" applyFont="1" applyFill="1" applyBorder="1" applyAlignment="1">
      <alignment horizontal="center" vertical="center" shrinkToFit="1"/>
    </xf>
    <xf numFmtId="0" fontId="30" fillId="3" borderId="53" xfId="5" applyFont="1" applyFill="1" applyBorder="1" applyAlignment="1">
      <alignment horizontal="center" vertical="center" shrinkToFit="1"/>
    </xf>
    <xf numFmtId="0" fontId="30" fillId="0" borderId="55" xfId="5" applyFont="1" applyFill="1" applyBorder="1" applyAlignment="1">
      <alignment horizontal="center" vertical="center" shrinkToFit="1"/>
    </xf>
    <xf numFmtId="0" fontId="30" fillId="0" borderId="56" xfId="5" applyFont="1" applyFill="1" applyBorder="1" applyAlignment="1">
      <alignment horizontal="center" vertical="center" shrinkToFit="1"/>
    </xf>
    <xf numFmtId="0" fontId="30" fillId="0" borderId="55" xfId="5" applyFont="1" applyBorder="1" applyAlignment="1">
      <alignment horizontal="center" vertical="center" shrinkToFit="1"/>
    </xf>
    <xf numFmtId="0" fontId="30" fillId="0" borderId="56" xfId="5" applyFont="1" applyBorder="1" applyAlignment="1">
      <alignment horizontal="center" vertical="center" shrinkToFit="1"/>
    </xf>
    <xf numFmtId="0" fontId="32" fillId="0" borderId="0" xfId="5" applyFont="1" applyAlignment="1">
      <alignment horizontal="center" vertical="center" shrinkToFit="1"/>
    </xf>
    <xf numFmtId="0" fontId="32" fillId="0" borderId="23" xfId="5" applyFont="1" applyBorder="1" applyAlignment="1">
      <alignment horizontal="center" vertical="center" shrinkToFit="1"/>
    </xf>
    <xf numFmtId="0" fontId="32" fillId="3" borderId="23" xfId="5" applyFont="1" applyFill="1" applyBorder="1" applyAlignment="1">
      <alignment horizontal="center" vertical="center" shrinkToFit="1"/>
    </xf>
    <xf numFmtId="0" fontId="32" fillId="0" borderId="55" xfId="5" applyFont="1" applyBorder="1" applyAlignment="1">
      <alignment horizontal="center" vertical="center" shrinkToFit="1"/>
    </xf>
    <xf numFmtId="0" fontId="33" fillId="0" borderId="0" xfId="5" applyFont="1" applyAlignment="1">
      <alignment shrinkToFit="1"/>
    </xf>
    <xf numFmtId="0" fontId="32" fillId="0" borderId="44" xfId="5" applyFont="1" applyBorder="1" applyAlignment="1">
      <alignment horizontal="center" vertical="center" shrinkToFit="1"/>
    </xf>
    <xf numFmtId="0" fontId="32" fillId="3" borderId="44" xfId="5" applyFont="1" applyFill="1" applyBorder="1" applyAlignment="1">
      <alignment horizontal="center" vertical="center" shrinkToFit="1"/>
    </xf>
    <xf numFmtId="0" fontId="32" fillId="0" borderId="47" xfId="5" applyFont="1" applyBorder="1" applyAlignment="1">
      <alignment horizontal="center" vertical="center" shrinkToFit="1"/>
    </xf>
    <xf numFmtId="0" fontId="32" fillId="0" borderId="55" xfId="5" applyFont="1" applyFill="1" applyBorder="1" applyAlignment="1">
      <alignment horizontal="center" vertical="center" shrinkToFit="1"/>
    </xf>
    <xf numFmtId="0" fontId="34" fillId="8" borderId="44" xfId="5" applyFont="1" applyFill="1" applyBorder="1" applyAlignment="1">
      <alignment horizontal="center" vertical="center" shrinkToFit="1"/>
    </xf>
    <xf numFmtId="0" fontId="34" fillId="8" borderId="23" xfId="5" applyFont="1" applyFill="1" applyBorder="1" applyAlignment="1">
      <alignment horizontal="center" vertical="center" shrinkToFit="1"/>
    </xf>
    <xf numFmtId="166" fontId="8" fillId="0" borderId="24" xfId="1" applyNumberFormat="1" applyFont="1" applyFill="1" applyBorder="1" applyAlignment="1">
      <alignment horizontal="center" vertical="center" shrinkToFit="1" readingOrder="1"/>
    </xf>
    <xf numFmtId="0" fontId="8" fillId="0" borderId="23" xfId="1" applyFont="1" applyFill="1" applyBorder="1" applyAlignment="1">
      <alignment shrinkToFit="1" readingOrder="1"/>
    </xf>
    <xf numFmtId="166" fontId="8" fillId="0" borderId="23" xfId="1" applyNumberFormat="1" applyFont="1" applyFill="1" applyBorder="1" applyAlignment="1">
      <alignment horizontal="left" vertical="center" shrinkToFit="1" readingOrder="1"/>
    </xf>
    <xf numFmtId="0" fontId="8" fillId="0" borderId="23" xfId="1" quotePrefix="1" applyFont="1" applyFill="1" applyBorder="1" applyAlignment="1">
      <alignment horizontal="left" vertical="center" shrinkToFit="1" readingOrder="1"/>
    </xf>
    <xf numFmtId="166" fontId="8" fillId="0" borderId="23" xfId="1" applyNumberFormat="1" applyFont="1" applyFill="1" applyBorder="1" applyAlignment="1">
      <alignment horizontal="center" vertical="center" shrinkToFit="1" readingOrder="1"/>
    </xf>
    <xf numFmtId="0" fontId="31" fillId="0" borderId="0" xfId="1" applyNumberFormat="1" applyFont="1" applyFill="1" applyBorder="1" applyAlignment="1">
      <alignment horizontal="center" vertical="center" shrinkToFit="1" readingOrder="1"/>
    </xf>
    <xf numFmtId="0" fontId="31" fillId="0" borderId="0" xfId="8" applyFont="1" applyFill="1" applyAlignment="1">
      <alignment horizontal="center" vertical="center" shrinkToFit="1" readingOrder="1"/>
    </xf>
    <xf numFmtId="0" fontId="11" fillId="0" borderId="0" xfId="2" applyFont="1" applyBorder="1" applyAlignment="1">
      <alignment vertical="center" wrapText="1"/>
    </xf>
    <xf numFmtId="0" fontId="11" fillId="0" borderId="57" xfId="2" applyFont="1" applyBorder="1" applyAlignment="1">
      <alignment vertical="center" wrapText="1"/>
    </xf>
    <xf numFmtId="0" fontId="11" fillId="0" borderId="58" xfId="2" applyFont="1" applyBorder="1" applyAlignment="1">
      <alignment vertical="center" wrapText="1"/>
    </xf>
    <xf numFmtId="0" fontId="11" fillId="0" borderId="59" xfId="2" applyFont="1" applyBorder="1" applyAlignment="1">
      <alignment vertical="center" wrapText="1"/>
    </xf>
    <xf numFmtId="0" fontId="11" fillId="0" borderId="60" xfId="2" applyFont="1" applyBorder="1" applyAlignment="1">
      <alignment vertical="center" wrapText="1"/>
    </xf>
    <xf numFmtId="0" fontId="24" fillId="9" borderId="61" xfId="2" applyFont="1" applyFill="1" applyBorder="1" applyAlignment="1">
      <alignment horizontal="center" vertical="center" wrapText="1"/>
    </xf>
    <xf numFmtId="0" fontId="24" fillId="9" borderId="61" xfId="2" applyFont="1" applyFill="1" applyBorder="1" applyAlignment="1">
      <alignment horizontal="left" vertical="center" wrapText="1"/>
    </xf>
    <xf numFmtId="0" fontId="11" fillId="0" borderId="62" xfId="2" applyFont="1" applyBorder="1" applyAlignment="1">
      <alignment vertical="center" wrapText="1"/>
    </xf>
    <xf numFmtId="0" fontId="35" fillId="11" borderId="61" xfId="2" applyFont="1" applyFill="1" applyBorder="1" applyAlignment="1">
      <alignment horizontal="center" vertical="center" wrapText="1"/>
    </xf>
    <xf numFmtId="0" fontId="35" fillId="11" borderId="61" xfId="2" applyFont="1" applyFill="1" applyBorder="1" applyAlignment="1">
      <alignment horizontal="left" vertical="center" wrapText="1"/>
    </xf>
    <xf numFmtId="0" fontId="35" fillId="0" borderId="61" xfId="2" applyFont="1" applyBorder="1" applyAlignment="1">
      <alignment horizontal="center" vertical="center" wrapText="1"/>
    </xf>
    <xf numFmtId="0" fontId="35" fillId="0" borderId="61" xfId="2" applyFont="1" applyBorder="1" applyAlignment="1">
      <alignment horizontal="left" vertical="center" wrapText="1"/>
    </xf>
    <xf numFmtId="0" fontId="11" fillId="0" borderId="0" xfId="2" applyFont="1" applyBorder="1" applyAlignment="1">
      <alignment horizontal="center" vertical="center" wrapText="1"/>
    </xf>
    <xf numFmtId="0" fontId="35" fillId="11" borderId="0" xfId="2" applyFont="1" applyFill="1" applyBorder="1" applyAlignment="1">
      <alignment horizontal="center" vertical="center" wrapText="1"/>
    </xf>
    <xf numFmtId="0" fontId="35" fillId="11" borderId="0" xfId="2" applyFont="1" applyFill="1" applyBorder="1" applyAlignment="1">
      <alignment horizontal="left" vertical="center" wrapText="1"/>
    </xf>
    <xf numFmtId="0" fontId="11" fillId="0" borderId="63" xfId="2" applyFont="1" applyBorder="1" applyAlignment="1">
      <alignment vertical="center" wrapText="1"/>
    </xf>
    <xf numFmtId="0" fontId="11" fillId="0" borderId="64" xfId="2" applyFont="1" applyBorder="1" applyAlignment="1">
      <alignment horizontal="center" vertical="center" wrapText="1"/>
    </xf>
    <xf numFmtId="0" fontId="11" fillId="0" borderId="64" xfId="2" applyFont="1" applyBorder="1" applyAlignment="1">
      <alignment vertical="center" wrapText="1"/>
    </xf>
    <xf numFmtId="0" fontId="11" fillId="0" borderId="65" xfId="2" applyFont="1" applyBorder="1" applyAlignment="1">
      <alignment vertical="center" wrapText="1"/>
    </xf>
    <xf numFmtId="0" fontId="11" fillId="0" borderId="66" xfId="2" applyFont="1" applyBorder="1" applyAlignment="1">
      <alignment vertical="center" wrapText="1"/>
    </xf>
    <xf numFmtId="0" fontId="11" fillId="0" borderId="67" xfId="2" applyFont="1" applyBorder="1" applyAlignment="1">
      <alignment vertical="center" wrapText="1"/>
    </xf>
    <xf numFmtId="0" fontId="11" fillId="0" borderId="68" xfId="2" applyFont="1" applyBorder="1" applyAlignment="1">
      <alignment vertical="center" wrapText="1"/>
    </xf>
    <xf numFmtId="0" fontId="11" fillId="0" borderId="69" xfId="2" applyFont="1" applyBorder="1" applyAlignment="1">
      <alignment vertical="center" wrapText="1"/>
    </xf>
    <xf numFmtId="0" fontId="24" fillId="12" borderId="70" xfId="2" applyFont="1" applyFill="1" applyBorder="1" applyAlignment="1">
      <alignment horizontal="center" vertical="center" wrapText="1"/>
    </xf>
    <xf numFmtId="0" fontId="24" fillId="12" borderId="70" xfId="2" applyFont="1" applyFill="1" applyBorder="1" applyAlignment="1">
      <alignment horizontal="left" vertical="center" wrapText="1"/>
    </xf>
    <xf numFmtId="0" fontId="11" fillId="0" borderId="71" xfId="2" applyFont="1" applyBorder="1" applyAlignment="1">
      <alignment vertical="center" wrapText="1"/>
    </xf>
    <xf numFmtId="0" fontId="35" fillId="13" borderId="70" xfId="2" applyFont="1" applyFill="1" applyBorder="1" applyAlignment="1">
      <alignment horizontal="center" vertical="center" wrapText="1"/>
    </xf>
    <xf numFmtId="0" fontId="35" fillId="13" borderId="70" xfId="2" applyFont="1" applyFill="1" applyBorder="1" applyAlignment="1">
      <alignment horizontal="left" vertical="center" wrapText="1"/>
    </xf>
    <xf numFmtId="0" fontId="35" fillId="0" borderId="70" xfId="2" applyFont="1" applyBorder="1" applyAlignment="1">
      <alignment horizontal="center" vertical="center" wrapText="1"/>
    </xf>
    <xf numFmtId="0" fontId="35" fillId="0" borderId="70" xfId="2" applyFont="1" applyBorder="1" applyAlignment="1">
      <alignment horizontal="left" vertical="center" wrapText="1"/>
    </xf>
    <xf numFmtId="0" fontId="11" fillId="0" borderId="73" xfId="2" applyFont="1" applyBorder="1" applyAlignment="1">
      <alignment vertical="center" wrapText="1"/>
    </xf>
    <xf numFmtId="0" fontId="11" fillId="0" borderId="74" xfId="2" applyFont="1" applyBorder="1" applyAlignment="1">
      <alignment horizontal="center" vertical="center" wrapText="1"/>
    </xf>
    <xf numFmtId="0" fontId="11" fillId="0" borderId="74" xfId="2" applyFont="1" applyBorder="1" applyAlignment="1">
      <alignment vertical="center" wrapText="1"/>
    </xf>
    <xf numFmtId="0" fontId="11" fillId="0" borderId="75" xfId="2" applyFont="1" applyBorder="1" applyAlignment="1">
      <alignment vertical="center" wrapText="1"/>
    </xf>
    <xf numFmtId="0" fontId="11" fillId="0" borderId="76" xfId="2" applyFont="1" applyBorder="1" applyAlignment="1">
      <alignment vertical="center" wrapText="1"/>
    </xf>
    <xf numFmtId="0" fontId="11" fillId="0" borderId="77" xfId="2" applyFont="1" applyBorder="1" applyAlignment="1">
      <alignment vertical="center" wrapText="1"/>
    </xf>
    <xf numFmtId="0" fontId="11" fillId="0" borderId="78" xfId="2" applyFont="1" applyBorder="1" applyAlignment="1">
      <alignment vertical="center" wrapText="1"/>
    </xf>
    <xf numFmtId="0" fontId="11" fillId="0" borderId="79" xfId="2" applyFont="1" applyBorder="1" applyAlignment="1">
      <alignment vertical="center" wrapText="1"/>
    </xf>
    <xf numFmtId="0" fontId="24" fillId="10" borderId="80" xfId="2" applyFont="1" applyFill="1" applyBorder="1" applyAlignment="1">
      <alignment horizontal="center" vertical="center" wrapText="1"/>
    </xf>
    <xf numFmtId="0" fontId="24" fillId="10" borderId="80" xfId="2" applyFont="1" applyFill="1" applyBorder="1" applyAlignment="1">
      <alignment horizontal="left" vertical="center" wrapText="1"/>
    </xf>
    <xf numFmtId="0" fontId="11" fillId="0" borderId="81" xfId="2" applyFont="1" applyBorder="1" applyAlignment="1">
      <alignment vertical="center" wrapText="1"/>
    </xf>
    <xf numFmtId="0" fontId="35" fillId="14" borderId="80" xfId="2" applyFont="1" applyFill="1" applyBorder="1" applyAlignment="1">
      <alignment horizontal="center" vertical="center" wrapText="1"/>
    </xf>
    <xf numFmtId="0" fontId="35" fillId="14" borderId="80" xfId="2" applyFont="1" applyFill="1" applyBorder="1" applyAlignment="1">
      <alignment horizontal="justify" vertical="center" wrapText="1"/>
    </xf>
    <xf numFmtId="0" fontId="35" fillId="14" borderId="80" xfId="2" applyFont="1" applyFill="1" applyBorder="1" applyAlignment="1">
      <alignment horizontal="left" vertical="center" wrapText="1"/>
    </xf>
    <xf numFmtId="0" fontId="35" fillId="0" borderId="80" xfId="2" applyFont="1" applyBorder="1" applyAlignment="1">
      <alignment horizontal="center" vertical="center" wrapText="1"/>
    </xf>
    <xf numFmtId="0" fontId="35" fillId="0" borderId="80" xfId="2" applyFont="1" applyBorder="1" applyAlignment="1">
      <alignment horizontal="justify" vertical="center" wrapText="1"/>
    </xf>
    <xf numFmtId="0" fontId="35" fillId="0" borderId="80" xfId="2" applyFont="1" applyBorder="1" applyAlignment="1">
      <alignment horizontal="left" vertical="center" wrapText="1"/>
    </xf>
    <xf numFmtId="0" fontId="11" fillId="0" borderId="82" xfId="2" applyFont="1" applyBorder="1" applyAlignment="1">
      <alignment vertical="center" wrapText="1"/>
    </xf>
    <xf numFmtId="0" fontId="11" fillId="0" borderId="83" xfId="2" applyFont="1" applyBorder="1" applyAlignment="1">
      <alignment horizontal="center" vertical="center" wrapText="1"/>
    </xf>
    <xf numFmtId="0" fontId="11" fillId="0" borderId="83" xfId="2" applyFont="1" applyBorder="1" applyAlignment="1">
      <alignment vertical="center" wrapText="1"/>
    </xf>
    <xf numFmtId="0" fontId="11" fillId="0" borderId="84" xfId="2" applyFont="1" applyBorder="1" applyAlignment="1">
      <alignment vertical="center" wrapText="1"/>
    </xf>
    <xf numFmtId="0" fontId="24" fillId="15" borderId="86" xfId="2" applyFont="1" applyFill="1" applyBorder="1" applyAlignment="1">
      <alignment horizontal="center" vertical="center" wrapText="1"/>
    </xf>
    <xf numFmtId="0" fontId="35" fillId="0" borderId="86" xfId="2" applyFont="1" applyBorder="1" applyAlignment="1">
      <alignment horizontal="center" vertical="center" wrapText="1"/>
    </xf>
    <xf numFmtId="0" fontId="35" fillId="0" borderId="86" xfId="2" applyFont="1" applyBorder="1" applyAlignment="1">
      <alignment horizontal="left" vertical="center" wrapText="1"/>
    </xf>
    <xf numFmtId="0" fontId="35" fillId="16" borderId="86" xfId="2" applyFont="1" applyFill="1" applyBorder="1" applyAlignment="1">
      <alignment horizontal="center" vertical="center" wrapText="1"/>
    </xf>
    <xf numFmtId="0" fontId="35" fillId="16" borderId="86" xfId="2" applyFont="1" applyFill="1" applyBorder="1" applyAlignment="1">
      <alignment horizontal="left" vertical="center" wrapText="1"/>
    </xf>
    <xf numFmtId="0" fontId="42" fillId="0" borderId="87" xfId="14" applyFont="1" applyFill="1" applyBorder="1" applyAlignment="1" applyProtection="1">
      <alignment vertical="center" shrinkToFit="1"/>
      <protection hidden="1"/>
    </xf>
    <xf numFmtId="166" fontId="8" fillId="0" borderId="6" xfId="8" applyNumberFormat="1" applyFont="1" applyFill="1" applyBorder="1" applyAlignment="1">
      <alignment horizontal="center" vertical="center" textRotation="90" wrapText="1" shrinkToFit="1" readingOrder="1"/>
    </xf>
    <xf numFmtId="166" fontId="8" fillId="0" borderId="4" xfId="8" applyNumberFormat="1" applyFont="1" applyFill="1" applyBorder="1" applyAlignment="1">
      <alignment horizontal="center" vertical="center" textRotation="90" wrapText="1" shrinkToFit="1" readingOrder="1"/>
    </xf>
    <xf numFmtId="0" fontId="8" fillId="0" borderId="5" xfId="8" applyFont="1" applyFill="1" applyBorder="1" applyAlignment="1">
      <alignment wrapText="1" shrinkToFit="1" readingOrder="1"/>
    </xf>
    <xf numFmtId="166" fontId="8" fillId="0" borderId="4" xfId="8" applyNumberFormat="1" applyFont="1" applyFill="1" applyBorder="1" applyAlignment="1">
      <alignment vertical="center" wrapText="1" shrinkToFit="1" readingOrder="1"/>
    </xf>
    <xf numFmtId="0" fontId="43" fillId="0" borderId="0" xfId="15"/>
    <xf numFmtId="0" fontId="8" fillId="0" borderId="25" xfId="1" applyFont="1" applyFill="1" applyBorder="1" applyAlignment="1">
      <alignment shrinkToFit="1" readingOrder="1"/>
    </xf>
    <xf numFmtId="166" fontId="31" fillId="0" borderId="4" xfId="1" applyNumberFormat="1" applyFont="1" applyFill="1" applyBorder="1" applyAlignment="1">
      <alignment vertical="center" shrinkToFit="1" readingOrder="1"/>
    </xf>
    <xf numFmtId="0" fontId="44" fillId="0" borderId="23" xfId="8" applyFont="1" applyFill="1" applyBorder="1" applyAlignment="1">
      <alignment shrinkToFit="1" readingOrder="1"/>
    </xf>
    <xf numFmtId="0" fontId="8" fillId="0" borderId="25" xfId="8" applyFont="1" applyFill="1" applyBorder="1" applyAlignment="1">
      <alignment shrinkToFit="1" readingOrder="1"/>
    </xf>
    <xf numFmtId="166" fontId="31" fillId="0" borderId="23" xfId="8" applyNumberFormat="1" applyFont="1" applyFill="1" applyBorder="1" applyAlignment="1">
      <alignment vertical="center" shrinkToFit="1" readingOrder="1"/>
    </xf>
    <xf numFmtId="166" fontId="8" fillId="0" borderId="25" xfId="8" applyNumberFormat="1" applyFont="1" applyFill="1" applyBorder="1" applyAlignment="1">
      <alignment vertical="center" shrinkToFit="1" readingOrder="1"/>
    </xf>
    <xf numFmtId="0" fontId="8" fillId="0" borderId="7" xfId="8" applyFont="1" applyFill="1" applyBorder="1" applyAlignment="1">
      <alignment shrinkToFit="1" readingOrder="1"/>
    </xf>
    <xf numFmtId="166" fontId="6" fillId="17" borderId="25" xfId="2" applyNumberFormat="1" applyFont="1" applyFill="1" applyBorder="1" applyAlignment="1">
      <alignment horizontal="left" vertical="center" shrinkToFit="1" readingOrder="1"/>
    </xf>
    <xf numFmtId="0" fontId="6" fillId="17" borderId="25" xfId="2" applyNumberFormat="1" applyFont="1" applyFill="1" applyBorder="1" applyAlignment="1">
      <alignment horizontal="left" vertical="center" shrinkToFit="1" readingOrder="1"/>
    </xf>
    <xf numFmtId="0" fontId="44" fillId="0" borderId="23" xfId="1" applyFont="1" applyFill="1" applyBorder="1" applyAlignment="1">
      <alignment shrinkToFit="1" readingOrder="1"/>
    </xf>
    <xf numFmtId="0" fontId="8" fillId="0" borderId="23" xfId="1" applyFont="1" applyFill="1" applyBorder="1" applyAlignment="1">
      <alignment horizontal="left" vertical="center" shrinkToFit="1" readingOrder="1"/>
    </xf>
    <xf numFmtId="166" fontId="31" fillId="0" borderId="23" xfId="1" applyNumberFormat="1" applyFont="1" applyFill="1" applyBorder="1" applyAlignment="1">
      <alignment vertical="center" shrinkToFit="1" readingOrder="1"/>
    </xf>
    <xf numFmtId="0" fontId="31" fillId="0" borderId="0" xfId="1" applyNumberFormat="1" applyFont="1" applyFill="1" applyAlignment="1">
      <alignment horizontal="center" vertical="center" shrinkToFit="1" readingOrder="1"/>
    </xf>
    <xf numFmtId="166" fontId="31" fillId="0" borderId="10" xfId="8" applyNumberFormat="1" applyFont="1" applyFill="1" applyBorder="1" applyAlignment="1">
      <alignment vertical="center" shrinkToFit="1" readingOrder="1"/>
    </xf>
    <xf numFmtId="166" fontId="8" fillId="0" borderId="8" xfId="1" applyNumberFormat="1" applyFont="1" applyFill="1" applyBorder="1" applyAlignment="1">
      <alignment horizontal="center" vertical="center" shrinkToFit="1" readingOrder="1"/>
    </xf>
    <xf numFmtId="0" fontId="8" fillId="0" borderId="10" xfId="1" applyFont="1" applyFill="1" applyBorder="1" applyAlignment="1">
      <alignment shrinkToFit="1" readingOrder="1"/>
    </xf>
    <xf numFmtId="166" fontId="8" fillId="0" borderId="10" xfId="1" applyNumberFormat="1" applyFont="1" applyFill="1" applyBorder="1" applyAlignment="1">
      <alignment horizontal="left" vertical="center" shrinkToFit="1" readingOrder="1"/>
    </xf>
    <xf numFmtId="0" fontId="8" fillId="0" borderId="10" xfId="1" applyFont="1" applyFill="1" applyBorder="1" applyAlignment="1">
      <alignment horizontal="left" vertical="center" shrinkToFit="1" readingOrder="1"/>
    </xf>
    <xf numFmtId="166" fontId="8" fillId="0" borderId="10" xfId="1" applyNumberFormat="1" applyFont="1" applyFill="1" applyBorder="1" applyAlignment="1">
      <alignment horizontal="center" vertical="center" shrinkToFit="1" readingOrder="1"/>
    </xf>
    <xf numFmtId="0" fontId="8" fillId="0" borderId="7" xfId="1" applyFont="1" applyFill="1" applyBorder="1" applyAlignment="1">
      <alignment shrinkToFit="1" readingOrder="1"/>
    </xf>
    <xf numFmtId="166" fontId="31" fillId="0" borderId="10" xfId="1" applyNumberFormat="1" applyFont="1" applyFill="1" applyBorder="1" applyAlignment="1">
      <alignment vertical="center" shrinkToFit="1" readingOrder="1"/>
    </xf>
    <xf numFmtId="0" fontId="12" fillId="0" borderId="0" xfId="16" applyFont="1" applyFill="1" applyBorder="1" applyAlignment="1">
      <alignment vertical="center" wrapText="1" shrinkToFit="1" readingOrder="1"/>
    </xf>
    <xf numFmtId="0" fontId="12" fillId="0" borderId="0" xfId="16" applyFont="1" applyFill="1" applyBorder="1" applyAlignment="1">
      <alignment vertical="center" wrapText="1" readingOrder="1"/>
    </xf>
    <xf numFmtId="166" fontId="45" fillId="0" borderId="0" xfId="16" applyNumberFormat="1" applyFont="1" applyFill="1" applyBorder="1" applyAlignment="1">
      <alignment vertical="center" wrapText="1" readingOrder="1"/>
    </xf>
    <xf numFmtId="0" fontId="12" fillId="0" borderId="0" xfId="16" applyFont="1" applyFill="1" applyBorder="1" applyAlignment="1">
      <alignment vertical="top" wrapText="1" shrinkToFit="1" readingOrder="1"/>
    </xf>
    <xf numFmtId="0" fontId="12" fillId="0" borderId="0" xfId="16" applyFont="1" applyFill="1" applyBorder="1" applyAlignment="1">
      <alignment vertical="top" wrapText="1" readingOrder="1"/>
    </xf>
    <xf numFmtId="166" fontId="12" fillId="0" borderId="0" xfId="16" applyNumberFormat="1" applyFont="1" applyFill="1" applyBorder="1" applyAlignment="1">
      <alignment horizontal="center" vertical="center" wrapText="1" readingOrder="1"/>
    </xf>
    <xf numFmtId="166" fontId="47" fillId="9" borderId="88" xfId="16" applyNumberFormat="1" applyFont="1" applyFill="1" applyBorder="1" applyAlignment="1">
      <alignment horizontal="center" vertical="center" wrapText="1" readingOrder="1"/>
    </xf>
    <xf numFmtId="166" fontId="47" fillId="9" borderId="88" xfId="16" applyNumberFormat="1" applyFont="1" applyFill="1" applyBorder="1" applyAlignment="1">
      <alignment horizontal="left" vertical="center" wrapText="1" readingOrder="1"/>
    </xf>
    <xf numFmtId="166" fontId="47" fillId="9" borderId="88" xfId="16" applyNumberFormat="1" applyFont="1" applyFill="1" applyBorder="1" applyAlignment="1">
      <alignment horizontal="center" vertical="center" textRotation="90" wrapText="1" readingOrder="1"/>
    </xf>
    <xf numFmtId="166" fontId="48" fillId="11" borderId="88" xfId="16" applyNumberFormat="1" applyFont="1" applyFill="1" applyBorder="1" applyAlignment="1">
      <alignment horizontal="center" vertical="center" wrapText="1" readingOrder="1"/>
    </xf>
    <xf numFmtId="166" fontId="48" fillId="11" borderId="88" xfId="16" applyNumberFormat="1" applyFont="1" applyFill="1" applyBorder="1" applyAlignment="1">
      <alignment horizontal="left" vertical="center" wrapText="1" readingOrder="1"/>
    </xf>
    <xf numFmtId="0" fontId="48" fillId="11" borderId="88" xfId="16" applyFont="1" applyFill="1" applyBorder="1" applyAlignment="1">
      <alignment horizontal="left" vertical="center" wrapText="1" readingOrder="1"/>
    </xf>
    <xf numFmtId="166" fontId="48" fillId="0" borderId="88" xfId="16" applyNumberFormat="1" applyFont="1" applyBorder="1" applyAlignment="1">
      <alignment horizontal="center" vertical="center" wrapText="1" readingOrder="1"/>
    </xf>
    <xf numFmtId="166" fontId="48" fillId="0" borderId="88" xfId="16" applyNumberFormat="1" applyFont="1" applyBorder="1" applyAlignment="1">
      <alignment horizontal="left" vertical="center" wrapText="1" readingOrder="1"/>
    </xf>
    <xf numFmtId="0" fontId="48" fillId="0" borderId="88" xfId="16" applyFont="1" applyBorder="1" applyAlignment="1">
      <alignment horizontal="left" vertical="center" wrapText="1" readingOrder="1"/>
    </xf>
    <xf numFmtId="166" fontId="48" fillId="18" borderId="88" xfId="16" applyNumberFormat="1" applyFont="1" applyFill="1" applyBorder="1" applyAlignment="1">
      <alignment horizontal="center" vertical="center" wrapText="1" readingOrder="1"/>
    </xf>
    <xf numFmtId="0" fontId="48" fillId="11" borderId="88" xfId="16" applyFont="1" applyFill="1" applyBorder="1" applyAlignment="1">
      <alignment vertical="center" wrapText="1" readingOrder="1"/>
    </xf>
    <xf numFmtId="0" fontId="12" fillId="0" borderId="0" xfId="16" applyFont="1" applyFill="1" applyBorder="1" applyAlignment="1">
      <alignment horizontal="center" vertical="center" wrapText="1" readingOrder="1"/>
    </xf>
    <xf numFmtId="166" fontId="47" fillId="12" borderId="89" xfId="16" applyNumberFormat="1" applyFont="1" applyFill="1" applyBorder="1" applyAlignment="1">
      <alignment horizontal="center" vertical="center" wrapText="1" readingOrder="1"/>
    </xf>
    <xf numFmtId="166" fontId="47" fillId="12" borderId="89" xfId="16" applyNumberFormat="1" applyFont="1" applyFill="1" applyBorder="1" applyAlignment="1">
      <alignment horizontal="left" vertical="center" wrapText="1" readingOrder="1"/>
    </xf>
    <xf numFmtId="166" fontId="47" fillId="12" borderId="89" xfId="16" applyNumberFormat="1" applyFont="1" applyFill="1" applyBorder="1" applyAlignment="1">
      <alignment horizontal="center" vertical="center" textRotation="90" wrapText="1" readingOrder="1"/>
    </xf>
    <xf numFmtId="166" fontId="48" fillId="13" borderId="89" xfId="16" applyNumberFormat="1" applyFont="1" applyFill="1" applyBorder="1" applyAlignment="1">
      <alignment horizontal="center" vertical="center" wrapText="1" readingOrder="1"/>
    </xf>
    <xf numFmtId="166" fontId="48" fillId="13" borderId="89" xfId="16" applyNumberFormat="1" applyFont="1" applyFill="1" applyBorder="1" applyAlignment="1">
      <alignment horizontal="left" vertical="center" wrapText="1" readingOrder="1"/>
    </xf>
    <xf numFmtId="0" fontId="48" fillId="13" borderId="89" xfId="16" applyFont="1" applyFill="1" applyBorder="1" applyAlignment="1">
      <alignment horizontal="left" vertical="center" wrapText="1" readingOrder="1"/>
    </xf>
    <xf numFmtId="166" fontId="48" fillId="0" borderId="89" xfId="16" applyNumberFormat="1" applyFont="1" applyBorder="1" applyAlignment="1">
      <alignment horizontal="center" vertical="center" wrapText="1" readingOrder="1"/>
    </xf>
    <xf numFmtId="166" fontId="48" fillId="0" borderId="89" xfId="16" applyNumberFormat="1" applyFont="1" applyBorder="1" applyAlignment="1">
      <alignment horizontal="left" vertical="center" wrapText="1" readingOrder="1"/>
    </xf>
    <xf numFmtId="0" fontId="48" fillId="0" borderId="89" xfId="16" applyFont="1" applyBorder="1" applyAlignment="1">
      <alignment horizontal="left" vertical="center" wrapText="1" readingOrder="1"/>
    </xf>
    <xf numFmtId="0" fontId="49" fillId="0" borderId="0" xfId="16" applyFont="1" applyFill="1" applyBorder="1" applyAlignment="1">
      <alignment vertical="center" wrapText="1" shrinkToFit="1" readingOrder="1"/>
    </xf>
    <xf numFmtId="0" fontId="49" fillId="0" borderId="0" xfId="16" applyFont="1" applyFill="1" applyBorder="1" applyAlignment="1">
      <alignment vertical="center" wrapText="1" readingOrder="1"/>
    </xf>
    <xf numFmtId="166" fontId="50" fillId="13" borderId="89" xfId="16" applyNumberFormat="1" applyFont="1" applyFill="1" applyBorder="1" applyAlignment="1">
      <alignment horizontal="center" vertical="center" wrapText="1" readingOrder="1"/>
    </xf>
    <xf numFmtId="166" fontId="50" fillId="13" borderId="89" xfId="16" applyNumberFormat="1" applyFont="1" applyFill="1" applyBorder="1" applyAlignment="1">
      <alignment horizontal="left" vertical="center" wrapText="1" readingOrder="1"/>
    </xf>
    <xf numFmtId="0" fontId="50" fillId="13" borderId="89" xfId="16" applyFont="1" applyFill="1" applyBorder="1" applyAlignment="1">
      <alignment horizontal="left" vertical="center" wrapText="1" readingOrder="1"/>
    </xf>
    <xf numFmtId="0" fontId="49" fillId="0" borderId="0" xfId="16" applyFont="1" applyFill="1" applyBorder="1" applyAlignment="1">
      <alignment horizontal="center" vertical="center" wrapText="1" readingOrder="1"/>
    </xf>
    <xf numFmtId="0" fontId="48" fillId="0" borderId="89" xfId="16" applyFont="1" applyBorder="1" applyAlignment="1">
      <alignment horizontal="center" vertical="center" wrapText="1" readingOrder="1"/>
    </xf>
    <xf numFmtId="166" fontId="48" fillId="19" borderId="89" xfId="16" applyNumberFormat="1" applyFont="1" applyFill="1" applyBorder="1" applyAlignment="1">
      <alignment horizontal="center" vertical="center" wrapText="1" readingOrder="1"/>
    </xf>
    <xf numFmtId="166" fontId="48" fillId="20" borderId="89" xfId="16" applyNumberFormat="1" applyFont="1" applyFill="1" applyBorder="1" applyAlignment="1">
      <alignment horizontal="center" vertical="center" wrapText="1" readingOrder="1"/>
    </xf>
    <xf numFmtId="166" fontId="47" fillId="10" borderId="80" xfId="16" applyNumberFormat="1" applyFont="1" applyFill="1" applyBorder="1" applyAlignment="1">
      <alignment horizontal="center" vertical="center" wrapText="1" readingOrder="1"/>
    </xf>
    <xf numFmtId="166" fontId="47" fillId="10" borderId="80" xfId="16" applyNumberFormat="1" applyFont="1" applyFill="1" applyBorder="1" applyAlignment="1">
      <alignment horizontal="left" vertical="center" wrapText="1" readingOrder="1"/>
    </xf>
    <xf numFmtId="166" fontId="47" fillId="10" borderId="80" xfId="16" applyNumberFormat="1" applyFont="1" applyFill="1" applyBorder="1" applyAlignment="1">
      <alignment horizontal="center" vertical="center" textRotation="90" wrapText="1" readingOrder="1"/>
    </xf>
    <xf numFmtId="166" fontId="48" fillId="14" borderId="80" xfId="16" applyNumberFormat="1" applyFont="1" applyFill="1" applyBorder="1" applyAlignment="1">
      <alignment horizontal="center" vertical="center" wrapText="1" readingOrder="1"/>
    </xf>
    <xf numFmtId="166" fontId="48" fillId="14" borderId="80" xfId="16" applyNumberFormat="1" applyFont="1" applyFill="1" applyBorder="1" applyAlignment="1">
      <alignment horizontal="left" vertical="center" wrapText="1" readingOrder="1"/>
    </xf>
    <xf numFmtId="0" fontId="48" fillId="14" borderId="80" xfId="16" applyFont="1" applyFill="1" applyBorder="1" applyAlignment="1">
      <alignment horizontal="left" vertical="center" wrapText="1" readingOrder="1"/>
    </xf>
    <xf numFmtId="166" fontId="48" fillId="0" borderId="80" xfId="16" applyNumberFormat="1" applyFont="1" applyBorder="1" applyAlignment="1">
      <alignment horizontal="center" vertical="center" wrapText="1" readingOrder="1"/>
    </xf>
    <xf numFmtId="166" fontId="48" fillId="0" borderId="80" xfId="16" applyNumberFormat="1" applyFont="1" applyBorder="1" applyAlignment="1">
      <alignment horizontal="left" vertical="center" wrapText="1" readingOrder="1"/>
    </xf>
    <xf numFmtId="0" fontId="48" fillId="0" borderId="80" xfId="16" applyFont="1" applyBorder="1" applyAlignment="1">
      <alignment horizontal="left" vertical="center" wrapText="1" readingOrder="1"/>
    </xf>
    <xf numFmtId="0" fontId="48" fillId="14" borderId="80" xfId="16" applyFont="1" applyFill="1" applyBorder="1" applyAlignment="1">
      <alignment horizontal="center" vertical="center" wrapText="1" readingOrder="1"/>
    </xf>
    <xf numFmtId="166" fontId="48" fillId="21" borderId="80" xfId="16" applyNumberFormat="1" applyFont="1" applyFill="1" applyBorder="1" applyAlignment="1">
      <alignment horizontal="center" vertical="center" wrapText="1" readingOrder="1"/>
    </xf>
    <xf numFmtId="166" fontId="47" fillId="15" borderId="90" xfId="16" applyNumberFormat="1" applyFont="1" applyFill="1" applyBorder="1" applyAlignment="1">
      <alignment horizontal="center" vertical="center" wrapText="1" readingOrder="1"/>
    </xf>
    <xf numFmtId="166" fontId="47" fillId="15" borderId="91" xfId="16" applyNumberFormat="1" applyFont="1" applyFill="1" applyBorder="1" applyAlignment="1">
      <alignment horizontal="center" vertical="center" wrapText="1" readingOrder="1"/>
    </xf>
    <xf numFmtId="166" fontId="47" fillId="15" borderId="91" xfId="16" applyNumberFormat="1" applyFont="1" applyFill="1" applyBorder="1" applyAlignment="1">
      <alignment horizontal="left" vertical="center" wrapText="1" readingOrder="1"/>
    </xf>
    <xf numFmtId="166" fontId="47" fillId="15" borderId="91" xfId="16" applyNumberFormat="1" applyFont="1" applyFill="1" applyBorder="1" applyAlignment="1">
      <alignment horizontal="center" vertical="center" textRotation="90" wrapText="1" readingOrder="1"/>
    </xf>
    <xf numFmtId="166" fontId="47" fillId="15" borderId="92" xfId="16" applyNumberFormat="1" applyFont="1" applyFill="1" applyBorder="1" applyAlignment="1">
      <alignment horizontal="center" vertical="center" textRotation="90" wrapText="1" readingOrder="1"/>
    </xf>
    <xf numFmtId="166" fontId="48" fillId="16" borderId="90" xfId="16" applyNumberFormat="1" applyFont="1" applyFill="1" applyBorder="1" applyAlignment="1">
      <alignment horizontal="center" vertical="center" wrapText="1" readingOrder="1"/>
    </xf>
    <xf numFmtId="166" fontId="48" fillId="16" borderId="91" xfId="16" applyNumberFormat="1" applyFont="1" applyFill="1" applyBorder="1" applyAlignment="1">
      <alignment horizontal="left" vertical="center" wrapText="1" readingOrder="1"/>
    </xf>
    <xf numFmtId="0" fontId="48" fillId="16" borderId="91" xfId="16" applyFont="1" applyFill="1" applyBorder="1" applyAlignment="1">
      <alignment horizontal="left" vertical="center" wrapText="1" readingOrder="1"/>
    </xf>
    <xf numFmtId="166" fontId="48" fillId="16" borderId="91" xfId="16" applyNumberFormat="1" applyFont="1" applyFill="1" applyBorder="1" applyAlignment="1">
      <alignment horizontal="center" vertical="center" wrapText="1" readingOrder="1"/>
    </xf>
    <xf numFmtId="166" fontId="48" fillId="16" borderId="92" xfId="16" applyNumberFormat="1" applyFont="1" applyFill="1" applyBorder="1" applyAlignment="1">
      <alignment horizontal="center" vertical="center" wrapText="1" readingOrder="1"/>
    </xf>
    <xf numFmtId="166" fontId="48" fillId="0" borderId="90" xfId="16" applyNumberFormat="1" applyFont="1" applyBorder="1" applyAlignment="1">
      <alignment horizontal="center" vertical="center" wrapText="1" readingOrder="1"/>
    </xf>
    <xf numFmtId="166" fontId="48" fillId="0" borderId="91" xfId="16" applyNumberFormat="1" applyFont="1" applyBorder="1" applyAlignment="1">
      <alignment horizontal="left" vertical="center" wrapText="1" readingOrder="1"/>
    </xf>
    <xf numFmtId="0" fontId="48" fillId="0" borderId="91" xfId="16" applyFont="1" applyBorder="1" applyAlignment="1">
      <alignment horizontal="left" vertical="center" wrapText="1" readingOrder="1"/>
    </xf>
    <xf numFmtId="166" fontId="48" fillId="0" borderId="91" xfId="16" applyNumberFormat="1" applyFont="1" applyBorder="1" applyAlignment="1">
      <alignment horizontal="center" vertical="center" wrapText="1" readingOrder="1"/>
    </xf>
    <xf numFmtId="166" fontId="48" fillId="0" borderId="92" xfId="16" applyNumberFormat="1" applyFont="1" applyBorder="1" applyAlignment="1">
      <alignment horizontal="center" vertical="center" wrapText="1" readingOrder="1"/>
    </xf>
    <xf numFmtId="0" fontId="48" fillId="0" borderId="93" xfId="16" applyFont="1" applyBorder="1" applyAlignment="1">
      <alignment horizontal="center" vertical="center" wrapText="1" readingOrder="1"/>
    </xf>
    <xf numFmtId="0" fontId="48" fillId="0" borderId="94" xfId="16" applyFont="1" applyBorder="1" applyAlignment="1">
      <alignment horizontal="center" vertical="center" wrapText="1" readingOrder="1"/>
    </xf>
    <xf numFmtId="166" fontId="48" fillId="0" borderId="94" xfId="16" applyNumberFormat="1" applyFont="1" applyBorder="1" applyAlignment="1">
      <alignment horizontal="left" vertical="center" wrapText="1" readingOrder="1"/>
    </xf>
    <xf numFmtId="166" fontId="48" fillId="19" borderId="94" xfId="16" applyNumberFormat="1" applyFont="1" applyFill="1" applyBorder="1" applyAlignment="1">
      <alignment horizontal="center" vertical="center" wrapText="1" readingOrder="1"/>
    </xf>
    <xf numFmtId="166" fontId="48" fillId="0" borderId="94" xfId="16" applyNumberFormat="1" applyFont="1" applyBorder="1" applyAlignment="1">
      <alignment horizontal="center" vertical="center" wrapText="1" readingOrder="1"/>
    </xf>
    <xf numFmtId="166" fontId="48" fillId="0" borderId="95" xfId="16" applyNumberFormat="1" applyFont="1" applyBorder="1" applyAlignment="1">
      <alignment horizontal="center" vertical="center" wrapText="1" readingOrder="1"/>
    </xf>
    <xf numFmtId="0" fontId="48" fillId="22" borderId="96" xfId="16" applyFont="1" applyFill="1" applyBorder="1" applyAlignment="1">
      <alignment horizontal="center" vertical="center" wrapText="1" readingOrder="1"/>
    </xf>
    <xf numFmtId="0" fontId="48" fillId="22" borderId="97" xfId="16" applyFont="1" applyFill="1" applyBorder="1" applyAlignment="1">
      <alignment vertical="center" wrapText="1" readingOrder="1"/>
    </xf>
    <xf numFmtId="166" fontId="48" fillId="22" borderId="97" xfId="16" applyNumberFormat="1" applyFont="1" applyFill="1" applyBorder="1" applyAlignment="1">
      <alignment horizontal="left" vertical="center" wrapText="1" readingOrder="1"/>
    </xf>
    <xf numFmtId="166" fontId="48" fillId="23" borderId="97" xfId="16" applyNumberFormat="1" applyFont="1" applyFill="1" applyBorder="1" applyAlignment="1">
      <alignment horizontal="center" vertical="center" wrapText="1" readingOrder="1"/>
    </xf>
    <xf numFmtId="166" fontId="49" fillId="0" borderId="0" xfId="16" applyNumberFormat="1" applyFont="1" applyFill="1" applyBorder="1" applyAlignment="1">
      <alignment horizontal="center" vertical="center" wrapText="1" readingOrder="1"/>
    </xf>
    <xf numFmtId="0" fontId="51" fillId="24" borderId="88" xfId="16" applyFont="1" applyFill="1" applyBorder="1" applyAlignment="1">
      <alignment vertical="center" wrapText="1" readingOrder="1"/>
    </xf>
    <xf numFmtId="0" fontId="51" fillId="24" borderId="88" xfId="16" applyFont="1" applyFill="1" applyBorder="1" applyAlignment="1">
      <alignment vertical="center" textRotation="90" wrapText="1" readingOrder="1"/>
    </xf>
    <xf numFmtId="0" fontId="51" fillId="25" borderId="98" xfId="16" applyFont="1" applyFill="1" applyBorder="1" applyAlignment="1">
      <alignment vertical="center" wrapText="1" readingOrder="1"/>
    </xf>
    <xf numFmtId="0" fontId="51" fillId="25" borderId="98" xfId="16" applyFont="1" applyFill="1" applyBorder="1" applyAlignment="1">
      <alignment vertical="center" textRotation="90" wrapText="1" readingOrder="1"/>
    </xf>
    <xf numFmtId="0" fontId="48" fillId="0" borderId="88" xfId="16" applyFont="1" applyFill="1" applyBorder="1" applyAlignment="1">
      <alignment vertical="center" wrapText="1" readingOrder="1"/>
    </xf>
    <xf numFmtId="0" fontId="48" fillId="0" borderId="98" xfId="16" applyFont="1" applyFill="1" applyBorder="1" applyAlignment="1">
      <alignment vertical="center" wrapText="1" readingOrder="1"/>
    </xf>
    <xf numFmtId="0" fontId="48" fillId="6" borderId="88" xfId="16" applyFont="1" applyFill="1" applyBorder="1" applyAlignment="1">
      <alignment vertical="center" wrapText="1" readingOrder="1"/>
    </xf>
    <xf numFmtId="0" fontId="48" fillId="5" borderId="98" xfId="16" applyFont="1" applyFill="1" applyBorder="1" applyAlignment="1">
      <alignment vertical="center" wrapText="1" readingOrder="1"/>
    </xf>
    <xf numFmtId="0" fontId="52" fillId="0" borderId="88" xfId="16" applyFont="1" applyFill="1" applyBorder="1" applyAlignment="1">
      <alignment vertical="center" wrapText="1" readingOrder="1"/>
    </xf>
    <xf numFmtId="0" fontId="52" fillId="6" borderId="88" xfId="16" applyFont="1" applyFill="1" applyBorder="1" applyAlignment="1">
      <alignment vertical="center" wrapText="1" readingOrder="1"/>
    </xf>
    <xf numFmtId="0" fontId="52" fillId="0" borderId="0" xfId="16" applyFont="1" applyFill="1" applyBorder="1" applyAlignment="1">
      <alignment vertical="center" wrapText="1" shrinkToFit="1" readingOrder="1"/>
    </xf>
    <xf numFmtId="0" fontId="52" fillId="0" borderId="0" xfId="16" applyFont="1" applyFill="1" applyBorder="1" applyAlignment="1">
      <alignment vertical="center" wrapText="1" readingOrder="1"/>
    </xf>
    <xf numFmtId="166" fontId="52" fillId="0" borderId="0" xfId="16" applyNumberFormat="1" applyFont="1" applyFill="1" applyBorder="1" applyAlignment="1">
      <alignment horizontal="center" vertical="center" wrapText="1" readingOrder="1"/>
    </xf>
    <xf numFmtId="166" fontId="12" fillId="19" borderId="0" xfId="16" applyNumberFormat="1" applyFont="1" applyFill="1" applyBorder="1" applyAlignment="1">
      <alignment horizontal="center" vertical="center" wrapText="1" readingOrder="1"/>
    </xf>
    <xf numFmtId="0" fontId="12" fillId="0" borderId="0" xfId="17" applyFont="1" applyFill="1" applyBorder="1" applyAlignment="1">
      <alignment vertical="center" wrapText="1" shrinkToFit="1" readingOrder="1"/>
    </xf>
    <xf numFmtId="0" fontId="12" fillId="0" borderId="0" xfId="17" applyFont="1" applyFill="1" applyBorder="1" applyAlignment="1">
      <alignment vertical="center" wrapText="1" readingOrder="1"/>
    </xf>
    <xf numFmtId="166" fontId="47" fillId="0" borderId="99" xfId="16" applyNumberFormat="1" applyFont="1" applyFill="1" applyBorder="1" applyAlignment="1">
      <alignment horizontal="center" vertical="center" wrapText="1" readingOrder="1"/>
    </xf>
    <xf numFmtId="166" fontId="47" fillId="0" borderId="100" xfId="16" applyNumberFormat="1" applyFont="1" applyFill="1" applyBorder="1" applyAlignment="1">
      <alignment horizontal="left" vertical="center" wrapText="1" readingOrder="1"/>
    </xf>
    <xf numFmtId="0" fontId="47" fillId="0" borderId="100" xfId="16" applyFont="1" applyFill="1" applyBorder="1" applyAlignment="1">
      <alignment horizontal="left" vertical="center" wrapText="1" readingOrder="1"/>
    </xf>
    <xf numFmtId="166" fontId="47" fillId="0" borderId="100" xfId="16" applyNumberFormat="1" applyFont="1" applyFill="1" applyBorder="1" applyAlignment="1">
      <alignment horizontal="center" vertical="center" wrapText="1" readingOrder="1"/>
    </xf>
    <xf numFmtId="166" fontId="47" fillId="0" borderId="100" xfId="16" applyNumberFormat="1" applyFont="1" applyFill="1" applyBorder="1" applyAlignment="1">
      <alignment horizontal="center" vertical="center" textRotation="90" wrapText="1" readingOrder="1"/>
    </xf>
    <xf numFmtId="166" fontId="47" fillId="0" borderId="101" xfId="16" applyNumberFormat="1" applyFont="1" applyFill="1" applyBorder="1" applyAlignment="1">
      <alignment horizontal="center" vertical="center" textRotation="90" wrapText="1" readingOrder="1"/>
    </xf>
    <xf numFmtId="166" fontId="47" fillId="0" borderId="102" xfId="16" applyNumberFormat="1" applyFont="1" applyFill="1" applyBorder="1" applyAlignment="1">
      <alignment horizontal="center" vertical="center" wrapText="1" readingOrder="1"/>
    </xf>
    <xf numFmtId="166" fontId="47" fillId="0" borderId="103" xfId="16" applyNumberFormat="1" applyFont="1" applyFill="1" applyBorder="1" applyAlignment="1">
      <alignment horizontal="left" vertical="center" wrapText="1" readingOrder="1"/>
    </xf>
    <xf numFmtId="0" fontId="47" fillId="0" borderId="103" xfId="16" applyFont="1" applyFill="1" applyBorder="1" applyAlignment="1">
      <alignment horizontal="left" vertical="center" wrapText="1" readingOrder="1"/>
    </xf>
    <xf numFmtId="166" fontId="47" fillId="0" borderId="103" xfId="16" applyNumberFormat="1" applyFont="1" applyFill="1" applyBorder="1" applyAlignment="1">
      <alignment horizontal="center" vertical="center" wrapText="1" readingOrder="1"/>
    </xf>
    <xf numFmtId="166" fontId="47" fillId="0" borderId="103" xfId="16" applyNumberFormat="1" applyFont="1" applyFill="1" applyBorder="1" applyAlignment="1">
      <alignment horizontal="center" vertical="center" textRotation="90" wrapText="1" readingOrder="1"/>
    </xf>
    <xf numFmtId="166" fontId="47" fillId="0" borderId="104" xfId="16" applyNumberFormat="1" applyFont="1" applyFill="1" applyBorder="1" applyAlignment="1">
      <alignment horizontal="center" vertical="center" textRotation="90" wrapText="1" readingOrder="1"/>
    </xf>
    <xf numFmtId="166" fontId="48" fillId="0" borderId="105" xfId="16" applyNumberFormat="1" applyFont="1" applyFill="1" applyBorder="1" applyAlignment="1">
      <alignment horizontal="center" vertical="center" wrapText="1" readingOrder="1"/>
    </xf>
    <xf numFmtId="166" fontId="48" fillId="0" borderId="106" xfId="16" applyNumberFormat="1" applyFont="1" applyFill="1" applyBorder="1" applyAlignment="1">
      <alignment horizontal="left" vertical="center" wrapText="1" readingOrder="1"/>
    </xf>
    <xf numFmtId="166" fontId="48" fillId="0" borderId="106" xfId="16" applyNumberFormat="1" applyFont="1" applyFill="1" applyBorder="1" applyAlignment="1">
      <alignment horizontal="center" vertical="center" wrapText="1" readingOrder="1"/>
    </xf>
    <xf numFmtId="166" fontId="48" fillId="0" borderId="107" xfId="16" applyNumberFormat="1" applyFont="1" applyFill="1" applyBorder="1" applyAlignment="1">
      <alignment horizontal="center" vertical="center" wrapText="1" readingOrder="1"/>
    </xf>
    <xf numFmtId="166" fontId="48" fillId="0" borderId="108" xfId="16" applyNumberFormat="1" applyFont="1" applyFill="1" applyBorder="1" applyAlignment="1">
      <alignment horizontal="center" vertical="center" wrapText="1" readingOrder="1"/>
    </xf>
    <xf numFmtId="166" fontId="48" fillId="0" borderId="89" xfId="16" applyNumberFormat="1" applyFont="1" applyFill="1" applyBorder="1" applyAlignment="1">
      <alignment horizontal="left" vertical="center" wrapText="1" readingOrder="1"/>
    </xf>
    <xf numFmtId="166" fontId="48" fillId="0" borderId="89" xfId="16" applyNumberFormat="1" applyFont="1" applyFill="1" applyBorder="1" applyAlignment="1">
      <alignment horizontal="center" vertical="center" wrapText="1" readingOrder="1"/>
    </xf>
    <xf numFmtId="166" fontId="48" fillId="0" borderId="109" xfId="16" applyNumberFormat="1" applyFont="1" applyFill="1" applyBorder="1" applyAlignment="1">
      <alignment horizontal="center" vertical="center" wrapText="1" readingOrder="1"/>
    </xf>
    <xf numFmtId="166" fontId="48" fillId="0" borderId="110" xfId="16" applyNumberFormat="1" applyFont="1" applyFill="1" applyBorder="1" applyAlignment="1">
      <alignment horizontal="left" vertical="center" wrapText="1" readingOrder="1"/>
    </xf>
    <xf numFmtId="166" fontId="48" fillId="0" borderId="110" xfId="16" applyNumberFormat="1" applyFont="1" applyFill="1" applyBorder="1" applyAlignment="1">
      <alignment horizontal="center" vertical="center" wrapText="1" readingOrder="1"/>
    </xf>
    <xf numFmtId="166" fontId="48" fillId="0" borderId="111" xfId="16" applyNumberFormat="1" applyFont="1" applyFill="1" applyBorder="1" applyAlignment="1">
      <alignment horizontal="center" vertical="center" wrapText="1" readingOrder="1"/>
    </xf>
    <xf numFmtId="166" fontId="48" fillId="0" borderId="112" xfId="16" applyNumberFormat="1" applyFont="1" applyFill="1" applyBorder="1" applyAlignment="1">
      <alignment horizontal="left" vertical="center" wrapText="1" readingOrder="1"/>
    </xf>
    <xf numFmtId="166" fontId="48" fillId="0" borderId="112" xfId="16" applyNumberFormat="1" applyFont="1" applyFill="1" applyBorder="1" applyAlignment="1">
      <alignment horizontal="center" vertical="center" wrapText="1" readingOrder="1"/>
    </xf>
    <xf numFmtId="166" fontId="48" fillId="0" borderId="113" xfId="16" applyNumberFormat="1" applyFont="1" applyFill="1" applyBorder="1" applyAlignment="1">
      <alignment horizontal="center" vertical="center" wrapText="1" readingOrder="1"/>
    </xf>
    <xf numFmtId="166" fontId="49" fillId="0" borderId="0" xfId="16" applyNumberFormat="1" applyFont="1" applyFill="1" applyBorder="1" applyAlignment="1">
      <alignment horizontal="center" vertical="center" readingOrder="1"/>
    </xf>
    <xf numFmtId="166" fontId="49" fillId="0" borderId="0" xfId="16" applyNumberFormat="1" applyFont="1" applyFill="1" applyBorder="1" applyAlignment="1">
      <alignment horizontal="left" vertical="center" wrapText="1" readingOrder="1"/>
    </xf>
    <xf numFmtId="166" fontId="12" fillId="0" borderId="0" xfId="16" applyNumberFormat="1" applyFont="1" applyFill="1" applyBorder="1" applyAlignment="1">
      <alignment horizontal="left" vertical="center" wrapText="1" readingOrder="1"/>
    </xf>
    <xf numFmtId="0" fontId="12" fillId="0" borderId="0" xfId="16" applyFont="1" applyFill="1" applyBorder="1" applyAlignment="1">
      <alignment horizontal="center" vertical="top" wrapText="1" readingOrder="1"/>
    </xf>
    <xf numFmtId="0" fontId="12" fillId="0" borderId="0" xfId="16" applyFont="1" applyAlignment="1">
      <alignment wrapText="1" readingOrder="1"/>
    </xf>
    <xf numFmtId="0" fontId="12" fillId="0" borderId="0" xfId="16" applyFont="1" applyFill="1" applyBorder="1" applyAlignment="1">
      <alignment vertical="center" wrapText="1" shrinkToFit="1" readingOrder="1"/>
    </xf>
    <xf numFmtId="0" fontId="12" fillId="0" borderId="0" xfId="18" applyFont="1" applyFill="1" applyBorder="1" applyAlignment="1">
      <alignment vertical="center" wrapText="1" readingOrder="1"/>
    </xf>
    <xf numFmtId="0" fontId="12" fillId="0" borderId="0" xfId="17" applyFont="1" applyFill="1" applyBorder="1" applyAlignment="1">
      <alignment vertical="center" wrapText="1" readingOrder="1"/>
    </xf>
    <xf numFmtId="166" fontId="52" fillId="0" borderId="0" xfId="16" applyNumberFormat="1" applyFont="1" applyFill="1" applyBorder="1" applyAlignment="1">
      <alignment vertical="center" wrapText="1" readingOrder="1"/>
    </xf>
    <xf numFmtId="0" fontId="12" fillId="0" borderId="0" xfId="16" applyFont="1" applyFill="1" applyBorder="1" applyAlignment="1">
      <alignment horizontal="left" vertical="center" wrapText="1" shrinkToFit="1" readingOrder="1"/>
    </xf>
    <xf numFmtId="0" fontId="12" fillId="0" borderId="0" xfId="16" applyFont="1" applyFill="1" applyBorder="1" applyAlignment="1">
      <alignment horizontal="center" vertical="center" wrapText="1" readingOrder="1"/>
    </xf>
    <xf numFmtId="0" fontId="12" fillId="0" borderId="0" xfId="16" applyFont="1" applyFill="1" applyBorder="1" applyAlignment="1">
      <alignment vertical="center" wrapText="1" readingOrder="1"/>
    </xf>
    <xf numFmtId="166" fontId="12" fillId="0" borderId="0" xfId="16" applyNumberFormat="1" applyFont="1" applyFill="1" applyBorder="1" applyAlignment="1">
      <alignment vertical="center" wrapText="1" readingOrder="1"/>
    </xf>
    <xf numFmtId="166" fontId="12" fillId="0" borderId="0" xfId="16" applyNumberFormat="1" applyFont="1" applyFill="1" applyBorder="1" applyAlignment="1">
      <alignment horizontal="center" vertical="center" wrapText="1" readingOrder="1"/>
    </xf>
    <xf numFmtId="166" fontId="46" fillId="0" borderId="0" xfId="16" applyNumberFormat="1" applyFont="1" applyFill="1" applyBorder="1" applyAlignment="1">
      <alignment horizontal="center" vertical="top" wrapText="1" readingOrder="1"/>
    </xf>
    <xf numFmtId="0" fontId="36" fillId="0" borderId="0" xfId="2" applyFont="1" applyBorder="1" applyAlignment="1">
      <alignment horizontal="center" vertical="center" wrapText="1"/>
    </xf>
    <xf numFmtId="0" fontId="37" fillId="0" borderId="58" xfId="2" applyFont="1" applyBorder="1" applyAlignment="1">
      <alignment horizontal="center" vertical="center" wrapText="1"/>
    </xf>
    <xf numFmtId="0" fontId="39" fillId="0" borderId="0" xfId="2" applyFont="1" applyBorder="1" applyAlignment="1">
      <alignment horizontal="center" vertical="center" wrapText="1"/>
    </xf>
    <xf numFmtId="0" fontId="38" fillId="0" borderId="67" xfId="2" applyFont="1" applyBorder="1" applyAlignment="1">
      <alignment horizontal="center" vertical="center" wrapText="1"/>
    </xf>
    <xf numFmtId="0" fontId="40" fillId="0" borderId="85" xfId="2" applyFont="1" applyBorder="1" applyAlignment="1">
      <alignment horizontal="center" vertical="center" wrapText="1"/>
    </xf>
    <xf numFmtId="0" fontId="40" fillId="0" borderId="0" xfId="2" applyFont="1" applyBorder="1" applyAlignment="1">
      <alignment horizontal="center" vertical="center" wrapText="1"/>
    </xf>
    <xf numFmtId="0" fontId="37" fillId="0" borderId="0" xfId="2" applyFont="1" applyBorder="1" applyAlignment="1">
      <alignment horizontal="center" vertical="center" wrapText="1"/>
    </xf>
    <xf numFmtId="0" fontId="38" fillId="0" borderId="72" xfId="2" applyFont="1" applyBorder="1" applyAlignment="1">
      <alignment horizontal="center" vertical="center" wrapText="1"/>
    </xf>
    <xf numFmtId="0" fontId="39" fillId="0" borderId="77" xfId="2" applyFont="1" applyBorder="1" applyAlignment="1">
      <alignment horizontal="center" vertical="center" wrapText="1"/>
    </xf>
    <xf numFmtId="0" fontId="5" fillId="0" borderId="54" xfId="5" applyFont="1" applyFill="1" applyBorder="1" applyAlignment="1">
      <alignment horizontal="right" vertical="center" wrapText="1"/>
    </xf>
    <xf numFmtId="0" fontId="5" fillId="0" borderId="55" xfId="5" applyFont="1" applyFill="1" applyBorder="1" applyAlignment="1">
      <alignment horizontal="right" vertical="center" wrapText="1"/>
    </xf>
    <xf numFmtId="0" fontId="25" fillId="0" borderId="0" xfId="5" applyFont="1" applyAlignment="1">
      <alignment horizontal="center" vertical="center" wrapText="1"/>
    </xf>
    <xf numFmtId="0" fontId="26" fillId="0" borderId="0" xfId="5" applyFont="1" applyAlignment="1">
      <alignment horizontal="center" vertical="center" wrapText="1"/>
    </xf>
    <xf numFmtId="0" fontId="28" fillId="7" borderId="40" xfId="5" applyFont="1" applyFill="1" applyBorder="1" applyAlignment="1">
      <alignment horizontal="center" vertical="center" wrapText="1"/>
    </xf>
    <xf numFmtId="0" fontId="28" fillId="7" borderId="41" xfId="5" applyFont="1" applyFill="1" applyBorder="1" applyAlignment="1">
      <alignment horizontal="center" vertical="center" wrapText="1"/>
    </xf>
    <xf numFmtId="0" fontId="28" fillId="7" borderId="42" xfId="5" applyFont="1" applyFill="1" applyBorder="1" applyAlignment="1">
      <alignment horizontal="center" vertical="center" wrapText="1"/>
    </xf>
    <xf numFmtId="0" fontId="28" fillId="7" borderId="49" xfId="5" applyFont="1" applyFill="1" applyBorder="1" applyAlignment="1">
      <alignment horizontal="center" vertical="center" wrapText="1"/>
    </xf>
    <xf numFmtId="0" fontId="28" fillId="7" borderId="50" xfId="5" applyFont="1" applyFill="1" applyBorder="1" applyAlignment="1">
      <alignment horizontal="center" vertical="center" wrapText="1"/>
    </xf>
    <xf numFmtId="0" fontId="28" fillId="7" borderId="51" xfId="5" applyFont="1" applyFill="1" applyBorder="1" applyAlignment="1">
      <alignment horizontal="center" vertical="center" wrapText="1"/>
    </xf>
    <xf numFmtId="0" fontId="5" fillId="0" borderId="54" xfId="5" applyFont="1" applyBorder="1" applyAlignment="1">
      <alignment horizontal="right" vertical="center" wrapText="1"/>
    </xf>
    <xf numFmtId="0" fontId="5" fillId="0" borderId="55" xfId="5" applyFont="1" applyBorder="1" applyAlignment="1">
      <alignment horizontal="right" vertical="center" wrapText="1"/>
    </xf>
    <xf numFmtId="0" fontId="5" fillId="0" borderId="46" xfId="5" applyFont="1" applyBorder="1" applyAlignment="1">
      <alignment horizontal="right" vertical="center" wrapText="1"/>
    </xf>
    <xf numFmtId="0" fontId="5" fillId="0" borderId="47" xfId="5" applyFont="1" applyBorder="1" applyAlignment="1">
      <alignment horizontal="right" vertical="center" wrapText="1"/>
    </xf>
    <xf numFmtId="0" fontId="8" fillId="0" borderId="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6" fillId="4" borderId="14" xfId="0" applyFont="1" applyFill="1" applyBorder="1" applyAlignment="1">
      <alignment horizontal="center" vertical="center"/>
    </xf>
    <xf numFmtId="0" fontId="13" fillId="4" borderId="14" xfId="0" applyFont="1" applyFill="1" applyBorder="1" applyAlignment="1">
      <alignment horizontal="center" vertical="center" wrapText="1"/>
    </xf>
    <xf numFmtId="0" fontId="6" fillId="4" borderId="26" xfId="0" applyFont="1" applyFill="1" applyBorder="1" applyAlignment="1">
      <alignment horizontal="center" vertical="center" textRotation="90"/>
    </xf>
    <xf numFmtId="0" fontId="6" fillId="4" borderId="22" xfId="0" applyFont="1" applyFill="1" applyBorder="1" applyAlignment="1">
      <alignment horizontal="center" vertical="center" textRotation="90"/>
    </xf>
    <xf numFmtId="0" fontId="6" fillId="4" borderId="27" xfId="0" applyFont="1" applyFill="1" applyBorder="1" applyAlignment="1">
      <alignment horizontal="center" vertical="center" textRotation="90"/>
    </xf>
    <xf numFmtId="0" fontId="6" fillId="4" borderId="14" xfId="0" applyFont="1" applyFill="1" applyBorder="1" applyAlignment="1">
      <alignment horizontal="center" vertical="center" wrapText="1"/>
    </xf>
    <xf numFmtId="0" fontId="6" fillId="4" borderId="26" xfId="0" applyFont="1" applyFill="1" applyBorder="1" applyAlignment="1">
      <alignment horizontal="center" vertical="center" textRotation="90" wrapText="1"/>
    </xf>
    <xf numFmtId="0" fontId="6" fillId="4" borderId="22" xfId="0" applyFont="1" applyFill="1" applyBorder="1" applyAlignment="1">
      <alignment horizontal="center" vertical="center" textRotation="90" wrapText="1"/>
    </xf>
    <xf numFmtId="0" fontId="6" fillId="4" borderId="27" xfId="0" applyFont="1" applyFill="1" applyBorder="1" applyAlignment="1">
      <alignment horizontal="center" vertical="center" textRotation="90" wrapText="1"/>
    </xf>
    <xf numFmtId="0" fontId="12" fillId="4" borderId="1"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20" xfId="0" applyFont="1" applyFill="1" applyBorder="1" applyAlignment="1">
      <alignment horizontal="center" vertical="center"/>
    </xf>
    <xf numFmtId="0" fontId="14" fillId="0" borderId="0" xfId="0" applyFont="1" applyFill="1" applyAlignment="1">
      <alignment horizontal="center" vertical="center"/>
    </xf>
    <xf numFmtId="0" fontId="6" fillId="4" borderId="26"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vertical="center" wrapText="1"/>
    </xf>
    <xf numFmtId="14" fontId="16" fillId="0" borderId="0" xfId="0" applyNumberFormat="1" applyFont="1" applyFill="1" applyAlignment="1">
      <alignment horizontal="center" vertical="center"/>
    </xf>
    <xf numFmtId="0" fontId="14" fillId="0" borderId="0" xfId="0" applyFont="1" applyFill="1" applyAlignment="1">
      <alignment horizontal="left" vertical="center"/>
    </xf>
    <xf numFmtId="0" fontId="11" fillId="0" borderId="33" xfId="0" applyFont="1" applyFill="1" applyBorder="1" applyAlignment="1" applyProtection="1">
      <alignment horizontal="center" vertical="center" shrinkToFit="1"/>
      <protection locked="0"/>
    </xf>
    <xf numFmtId="0" fontId="11" fillId="0" borderId="6"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0" fontId="11" fillId="0" borderId="38" xfId="0" applyFont="1" applyFill="1" applyBorder="1" applyAlignment="1" applyProtection="1">
      <alignment horizontal="center" vertical="center" shrinkToFit="1"/>
      <protection locked="0"/>
    </xf>
    <xf numFmtId="0" fontId="12" fillId="3" borderId="7" xfId="0" applyFont="1" applyFill="1" applyBorder="1" applyAlignment="1" applyProtection="1">
      <alignment horizontal="center" vertical="center" shrinkToFit="1"/>
      <protection hidden="1"/>
    </xf>
    <xf numFmtId="0" fontId="12" fillId="3" borderId="9" xfId="0" applyFont="1" applyFill="1" applyBorder="1" applyAlignment="1" applyProtection="1">
      <alignment horizontal="center" vertical="center" shrinkToFit="1"/>
      <protection hidden="1"/>
    </xf>
    <xf numFmtId="0" fontId="12" fillId="3" borderId="8" xfId="0" applyFont="1" applyFill="1" applyBorder="1" applyAlignment="1" applyProtection="1">
      <alignment horizontal="center" vertical="center" shrinkToFit="1"/>
      <protection hidden="1"/>
    </xf>
    <xf numFmtId="0" fontId="12" fillId="3" borderId="39"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locked="0"/>
    </xf>
    <xf numFmtId="0" fontId="11" fillId="0" borderId="35" xfId="0" applyFont="1" applyFill="1" applyBorder="1" applyAlignment="1" applyProtection="1">
      <alignment horizontal="center" vertical="center" shrinkToFit="1"/>
      <protection locked="0"/>
    </xf>
    <xf numFmtId="0" fontId="11" fillId="0" borderId="36"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20" xfId="0" applyFont="1" applyFill="1" applyBorder="1" applyAlignment="1" applyProtection="1">
      <alignment horizontal="center" vertical="center" shrinkToFit="1"/>
      <protection locked="0"/>
    </xf>
    <xf numFmtId="0" fontId="12" fillId="0" borderId="32"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37"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37" xfId="0" applyFont="1" applyFill="1" applyBorder="1" applyAlignment="1" applyProtection="1">
      <alignment horizontal="center" vertical="center" shrinkToFit="1"/>
      <protection locked="0"/>
    </xf>
    <xf numFmtId="0" fontId="20" fillId="5" borderId="0" xfId="0" applyFont="1" applyFill="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6" fillId="3" borderId="14" xfId="0" applyFont="1" applyFill="1" applyBorder="1" applyAlignment="1" applyProtection="1">
      <alignment horizontal="center" vertical="center"/>
      <protection hidden="1"/>
    </xf>
    <xf numFmtId="0" fontId="12" fillId="3" borderId="15" xfId="0" applyFont="1" applyFill="1" applyBorder="1" applyAlignment="1" applyProtection="1">
      <alignment horizontal="center" vertical="center" wrapText="1"/>
      <protection hidden="1"/>
    </xf>
    <xf numFmtId="0" fontId="12" fillId="3" borderId="16" xfId="0" applyFont="1" applyFill="1" applyBorder="1" applyAlignment="1" applyProtection="1">
      <alignment horizontal="center" vertical="center" wrapText="1"/>
      <protection hidden="1"/>
    </xf>
    <xf numFmtId="0" fontId="12" fillId="3" borderId="17" xfId="0" applyFont="1" applyFill="1" applyBorder="1" applyAlignment="1" applyProtection="1">
      <alignment horizontal="center" vertical="center" wrapText="1"/>
      <protection hidden="1"/>
    </xf>
    <xf numFmtId="0" fontId="11" fillId="3" borderId="28" xfId="0" applyFont="1" applyFill="1" applyBorder="1" applyAlignment="1" applyProtection="1">
      <alignment horizontal="center" vertical="center" shrinkToFit="1"/>
      <protection hidden="1"/>
    </xf>
    <xf numFmtId="0" fontId="12" fillId="3" borderId="31" xfId="0" applyFont="1" applyFill="1" applyBorder="1" applyAlignment="1" applyProtection="1">
      <alignment horizontal="center" vertical="center" shrinkToFit="1"/>
      <protection hidden="1"/>
    </xf>
    <xf numFmtId="0" fontId="12" fillId="3" borderId="28" xfId="0" applyFont="1" applyFill="1" applyBorder="1" applyAlignment="1" applyProtection="1">
      <alignment horizontal="center" vertical="center" shrinkToFit="1"/>
      <protection hidden="1"/>
    </xf>
    <xf numFmtId="0" fontId="12" fillId="3" borderId="30" xfId="0" applyFont="1" applyFill="1" applyBorder="1" applyAlignment="1" applyProtection="1">
      <alignment horizontal="center" vertical="center" shrinkToFit="1"/>
      <protection hidden="1"/>
    </xf>
    <xf numFmtId="0" fontId="12" fillId="3" borderId="29" xfId="0" applyFont="1" applyFill="1" applyBorder="1" applyAlignment="1" applyProtection="1">
      <alignment horizontal="center" vertical="center" shrinkToFit="1"/>
      <protection hidden="1"/>
    </xf>
    <xf numFmtId="0" fontId="20"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54" fillId="0" borderId="0" xfId="0" applyFont="1" applyFill="1" applyAlignment="1" applyProtection="1">
      <alignment horizontal="center" vertical="center" wrapText="1"/>
      <protection hidden="1"/>
    </xf>
  </cellXfs>
  <cellStyles count="19">
    <cellStyle name="60% - Accent5" xfId="9"/>
    <cellStyle name="Köprü" xfId="14" builtinId="8"/>
    <cellStyle name="Köprü 2" xfId="18"/>
    <cellStyle name="Normal" xfId="0" builtinId="0"/>
    <cellStyle name="Normal 10" xfId="15"/>
    <cellStyle name="Normal 11" xfId="16"/>
    <cellStyle name="Normal 2" xfId="1"/>
    <cellStyle name="Normal 2 2" xfId="17"/>
    <cellStyle name="Normal 2 5" xfId="8"/>
    <cellStyle name="Normal 3" xfId="2"/>
    <cellStyle name="Normal 4" xfId="3"/>
    <cellStyle name="Normal 4 2" xfId="11"/>
    <cellStyle name="Normal 5" xfId="4"/>
    <cellStyle name="Normal 6" xfId="5"/>
    <cellStyle name="Normal 7" xfId="10"/>
    <cellStyle name="Normal 8" xfId="12"/>
    <cellStyle name="Normal 9" xfId="13"/>
    <cellStyle name="Para" xfId="6"/>
    <cellStyle name="Virgül [0]_190" xfId="7"/>
  </cellStyles>
  <dxfs count="66">
    <dxf>
      <fill>
        <patternFill patternType="none">
          <bgColor indexed="65"/>
        </patternFill>
      </fill>
      <border>
        <left style="thin">
          <color indexed="64"/>
        </left>
        <right style="thin">
          <color indexed="64"/>
        </right>
        <top style="hair">
          <color indexed="64"/>
        </top>
        <bottom style="thin">
          <color indexed="64"/>
        </bottom>
      </border>
    </dxf>
    <dxf>
      <fill>
        <patternFill patternType="none">
          <bgColor indexed="65"/>
        </patternFill>
      </fill>
      <border>
        <left style="thin">
          <color indexed="64"/>
        </left>
        <right style="thin">
          <color indexed="64"/>
        </right>
        <top style="hair">
          <color indexed="64"/>
        </top>
        <bottom style="thin">
          <color indexed="64"/>
        </bottom>
      </border>
    </dxf>
    <dxf>
      <font>
        <b val="0"/>
        <i val="0"/>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center" vertical="center" textRotation="0" wrapText="0" relativeIndent="0" justifyLastLine="0" shrinkToFit="1" readingOrder="1"/>
    </dxf>
    <dxf>
      <font>
        <b val="0"/>
        <i val="0"/>
        <strike val="0"/>
        <condense val="0"/>
        <extend val="0"/>
        <outline val="0"/>
        <shadow val="0"/>
        <u val="none"/>
        <vertAlign val="baseline"/>
        <sz val="11"/>
        <color auto="1"/>
        <name val="Calibri"/>
        <scheme val="none"/>
      </font>
      <numFmt numFmtId="166" formatCode="[$-101041F]General"/>
      <fill>
        <patternFill patternType="none">
          <fgColor indexed="64"/>
          <bgColor auto="1"/>
        </patternFill>
      </fill>
      <alignment horizontal="general" vertical="center" textRotation="0" wrapText="0" indent="0" justifyLastLine="0" shrinkToFit="1" readingOrder="1"/>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166" formatCode="[$-101041F]General"/>
      <fill>
        <patternFill patternType="none">
          <fgColor indexed="64"/>
          <bgColor auto="1"/>
        </patternFill>
      </fill>
      <alignment horizontal="general" vertical="center" textRotation="0" wrapText="0" indent="0" justifyLastLine="0" shrinkToFit="1" readingOrder="1"/>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indent="0" justifyLastLine="0" shrinkToFit="1" readingOrder="1"/>
      <border diagonalUp="0" diagonalDown="0" outline="0">
        <left style="hair">
          <color auto="1"/>
        </left>
        <right/>
        <top style="hair">
          <color auto="1"/>
        </top>
        <bottom style="hair">
          <color auto="1"/>
        </bottom>
      </border>
    </dxf>
    <dxf>
      <font>
        <b val="0"/>
        <i val="0"/>
        <strike val="0"/>
        <condense val="0"/>
        <extend val="0"/>
        <outline val="0"/>
        <shadow val="0"/>
        <u val="none"/>
        <vertAlign val="baseline"/>
        <sz val="11"/>
        <color auto="1"/>
        <name val="Calibri"/>
        <scheme val="minor"/>
      </font>
      <numFmt numFmtId="166" formatCode="[$-101041F]General"/>
      <fill>
        <patternFill patternType="none">
          <fgColor indexed="64"/>
          <bgColor auto="1"/>
        </patternFill>
      </fill>
      <alignment horizontal="center" vertical="center" textRotation="0" wrapText="0" relativeIndent="0" justifyLastLine="0" shrinkToFit="1" readingOrder="1"/>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minor"/>
      </font>
      <numFmt numFmtId="166" formatCode="[$-101041F]General"/>
      <fill>
        <patternFill patternType="none">
          <fgColor indexed="64"/>
          <bgColor auto="1"/>
        </patternFill>
      </fill>
      <alignment horizontal="center" vertical="center" textRotation="0" wrapText="0" relativeIndent="0" justifyLastLine="0" shrinkToFit="1" readingOrder="1"/>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minor"/>
      </font>
      <numFmt numFmtId="166" formatCode="[$-101041F]General"/>
      <fill>
        <patternFill patternType="none">
          <fgColor indexed="64"/>
          <bgColor auto="1"/>
        </patternFill>
      </fill>
      <alignment horizontal="center" vertical="center" textRotation="0" wrapText="0" relativeIndent="0" justifyLastLine="0" shrinkToFit="1" readingOrder="1"/>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minor"/>
      </font>
      <numFmt numFmtId="166" formatCode="[$-101041F]General"/>
      <fill>
        <patternFill patternType="none">
          <fgColor indexed="64"/>
          <bgColor auto="1"/>
        </patternFill>
      </fill>
      <alignment horizontal="center" vertical="center" textRotation="0" wrapText="0" relativeIndent="0" justifyLastLine="0" shrinkToFit="1" readingOrder="1"/>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minor"/>
      </font>
      <numFmt numFmtId="166" formatCode="[$-101041F]General"/>
      <fill>
        <patternFill patternType="none">
          <fgColor indexed="64"/>
          <bgColor auto="1"/>
        </patternFill>
      </fill>
      <alignment horizontal="center" vertical="center" textRotation="0" wrapText="0" relativeIndent="0" justifyLastLine="0" shrinkToFit="1" readingOrder="1"/>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indent="0" justifyLastLine="0" shrinkToFit="1" readingOrder="1"/>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0" relativeIndent="0" justifyLastLine="0" shrinkToFit="1" readingOrder="1"/>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minor"/>
      </font>
      <numFmt numFmtId="166" formatCode="[$-101041F]General"/>
      <fill>
        <patternFill patternType="none">
          <fgColor indexed="64"/>
          <bgColor auto="1"/>
        </patternFill>
      </fill>
      <alignment horizontal="left" vertical="center" textRotation="0" wrapText="0" relativeIndent="0" justifyLastLine="0" shrinkToFit="1" readingOrder="1"/>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indent="0" justifyLastLine="0" shrinkToFit="1" readingOrder="1"/>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relativeIndent="0" justifyLastLine="0" shrinkToFit="1" readingOrder="1"/>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relativeIndent="0" justifyLastLine="0" shrinkToFit="1" readingOrder="1"/>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minor"/>
      </font>
      <numFmt numFmtId="166" formatCode="[$-101041F]General"/>
      <fill>
        <patternFill patternType="none">
          <fgColor indexed="64"/>
          <bgColor auto="1"/>
        </patternFill>
      </fill>
      <alignment horizontal="center" vertical="center" textRotation="0" wrapText="0" indent="0" justifyLastLine="0" shrinkToFit="1" readingOrder="1"/>
      <border diagonalUp="0" diagonalDown="0" outline="0">
        <left/>
        <right style="hair">
          <color indexed="64"/>
        </right>
        <top style="hair">
          <color indexed="64"/>
        </top>
        <bottom style="hair">
          <color indexed="64"/>
        </bottom>
      </border>
    </dxf>
    <dxf>
      <font>
        <b val="0"/>
        <i val="0"/>
        <strike val="0"/>
        <condense val="0"/>
        <extend val="0"/>
        <outline val="0"/>
        <shadow val="0"/>
        <u val="none"/>
        <vertAlign val="baseline"/>
        <sz val="11"/>
        <color auto="1"/>
        <name val="Calibri"/>
        <scheme val="minor"/>
      </font>
      <numFmt numFmtId="166" formatCode="[$-101041F]General"/>
      <fill>
        <patternFill patternType="none">
          <fgColor indexed="64"/>
          <bgColor auto="1"/>
        </patternFill>
      </fill>
      <alignment horizontal="center" vertical="center" textRotation="0" wrapText="0" relativeIndent="0" justifyLastLine="0" shrinkToFit="1" readingOrder="1"/>
      <border diagonalUp="0" diagonalDown="0" outline="0">
        <left/>
        <right style="hair">
          <color auto="1"/>
        </right>
        <top style="hair">
          <color auto="1"/>
        </top>
        <bottom style="hair">
          <color auto="1"/>
        </bottom>
      </border>
    </dxf>
    <dxf>
      <border>
        <top style="hair">
          <color auto="1"/>
        </top>
        <vertical/>
        <horizontal/>
      </border>
    </dxf>
    <dxf>
      <border diagonalUp="0" diagonalDown="0">
        <left style="hair">
          <color auto="1"/>
        </left>
        <right style="hair">
          <color auto="1"/>
        </right>
        <top style="hair">
          <color auto="1"/>
        </top>
        <bottom style="hair">
          <color auto="1"/>
        </bottom>
      </border>
    </dxf>
    <dxf>
      <font>
        <b val="0"/>
        <i val="0"/>
        <strike val="0"/>
        <condense val="0"/>
        <extend val="0"/>
        <outline val="0"/>
        <shadow val="0"/>
        <u val="none"/>
        <vertAlign val="baseline"/>
        <sz val="11"/>
        <color auto="1"/>
        <name val="Calibri"/>
        <scheme val="none"/>
      </font>
      <numFmt numFmtId="166" formatCode="[$-101041F]General"/>
      <fill>
        <patternFill patternType="none">
          <fgColor indexed="64"/>
          <bgColor auto="1"/>
        </patternFill>
      </fill>
      <alignment horizontal="center" vertical="center" textRotation="0" wrapText="0" relativeIndent="0" justifyLastLine="0" shrinkToFit="1" readingOrder="1"/>
    </dxf>
    <dxf>
      <border>
        <bottom style="hair">
          <color auto="1"/>
        </bottom>
        <vertical/>
        <horizontal/>
      </border>
    </dxf>
    <dxf>
      <font>
        <b val="0"/>
        <i val="0"/>
        <strike val="0"/>
        <condense val="0"/>
        <extend val="0"/>
        <outline val="0"/>
        <shadow val="0"/>
        <u val="none"/>
        <vertAlign val="baseline"/>
        <sz val="11"/>
        <color auto="1"/>
        <name val="Calibri"/>
        <scheme val="minor"/>
      </font>
      <numFmt numFmtId="166" formatCode="[$-101041F]General"/>
      <fill>
        <patternFill patternType="none">
          <fgColor indexed="64"/>
          <bgColor auto="1"/>
        </patternFill>
      </fill>
      <alignment horizontal="center" vertical="center" textRotation="0" wrapText="1" relativeIndent="0" justifyLastLine="0" shrinkToFit="1" readingOrder="1"/>
      <border diagonalUp="0" diagonalDown="0" outline="0">
        <left style="hair">
          <color auto="1"/>
        </left>
        <right style="hair">
          <color auto="1"/>
        </right>
        <top/>
        <bottom/>
      </border>
    </dxf>
    <dxf>
      <fill>
        <patternFill>
          <bgColor theme="4" tint="0.79998168889431442"/>
        </patternFill>
      </fill>
    </dxf>
    <dxf>
      <fill>
        <patternFill>
          <bgColor theme="7" tint="0.39994506668294322"/>
        </patternFill>
      </fill>
    </dxf>
    <dxf>
      <fill>
        <patternFill>
          <bgColor theme="4" tint="0.79998168889431442"/>
        </patternFill>
      </fill>
    </dxf>
    <dxf>
      <fill>
        <patternFill>
          <bgColor theme="7" tint="0.39994506668294322"/>
        </patternFill>
      </fill>
    </dxf>
    <dxf>
      <fill>
        <patternFill>
          <bgColor theme="4" tint="0.79998168889431442"/>
        </patternFill>
      </fill>
    </dxf>
    <dxf>
      <fill>
        <patternFill>
          <bgColor theme="7" tint="0.39994506668294322"/>
        </patternFill>
      </fill>
    </dxf>
    <dxf>
      <fill>
        <patternFill>
          <bgColor theme="4" tint="0.79998168889431442"/>
        </patternFill>
      </fill>
    </dxf>
    <dxf>
      <fill>
        <patternFill>
          <bgColor theme="7" tint="0.39994506668294322"/>
        </patternFill>
      </fill>
    </dxf>
    <dxf>
      <fill>
        <patternFill>
          <bgColor theme="4" tint="0.79998168889431442"/>
        </patternFill>
      </fill>
    </dxf>
    <dxf>
      <fill>
        <patternFill>
          <bgColor theme="7" tint="0.39994506668294322"/>
        </patternFill>
      </fill>
    </dxf>
    <dxf>
      <font>
        <strike val="0"/>
        <outline val="0"/>
        <shadow val="0"/>
        <u val="none"/>
        <vertAlign val="baseline"/>
        <sz val="7"/>
        <color auto="1"/>
        <name val="Calibri"/>
        <scheme val="minor"/>
      </font>
      <fill>
        <patternFill patternType="none">
          <fgColor indexed="64"/>
          <bgColor auto="1"/>
        </patternFill>
      </fill>
      <alignment horizontal="general" vertical="bottom" textRotation="0" wrapText="1" indent="0" justifyLastLine="0" shrinkToFit="0" readingOrder="1"/>
    </dxf>
    <dxf>
      <font>
        <strike val="0"/>
        <outline val="0"/>
        <shadow val="0"/>
        <u val="none"/>
        <vertAlign val="baseline"/>
        <sz val="7"/>
        <color auto="1"/>
        <name val="Calibri"/>
        <scheme val="minor"/>
      </font>
      <fill>
        <patternFill patternType="none">
          <fgColor indexed="64"/>
          <bgColor auto="1"/>
        </patternFill>
      </fill>
      <alignment horizontal="general" vertical="bottom" textRotation="0" wrapText="1" indent="0" justifyLastLine="0" shrinkToFit="0" readingOrder="1"/>
    </dxf>
    <dxf>
      <font>
        <strike val="0"/>
        <outline val="0"/>
        <shadow val="0"/>
        <u val="none"/>
        <vertAlign val="baseline"/>
        <sz val="7"/>
        <color auto="1"/>
        <name val="Calibri"/>
        <scheme val="minor"/>
      </font>
      <fill>
        <patternFill patternType="none">
          <fgColor indexed="64"/>
          <bgColor auto="1"/>
        </patternFill>
      </fill>
      <alignment horizontal="general" vertical="bottom" textRotation="0" wrapText="1" indent="0" justifyLastLine="0" shrinkToFit="0" readingOrder="1"/>
    </dxf>
    <dxf>
      <font>
        <strike val="0"/>
        <outline val="0"/>
        <shadow val="0"/>
        <u val="none"/>
        <vertAlign val="baseline"/>
        <sz val="7"/>
        <color auto="1"/>
        <name val="Calibri"/>
        <scheme val="minor"/>
      </font>
      <fill>
        <patternFill patternType="none">
          <fgColor indexed="64"/>
          <bgColor auto="1"/>
        </patternFill>
      </fill>
      <alignment horizontal="general" vertical="bottom" textRotation="0" wrapText="1" indent="0" justifyLastLine="0" shrinkToFit="0" readingOrder="1"/>
    </dxf>
    <dxf>
      <font>
        <strike val="0"/>
        <outline val="0"/>
        <shadow val="0"/>
        <u val="none"/>
        <vertAlign val="baseline"/>
        <sz val="7"/>
        <color auto="1"/>
        <name val="Calibri"/>
        <scheme val="minor"/>
      </font>
      <fill>
        <patternFill patternType="none">
          <fgColor indexed="64"/>
          <bgColor auto="1"/>
        </patternFill>
      </fill>
      <alignment horizontal="general" vertical="bottom" textRotation="0" wrapText="1" indent="0" justifyLastLine="0" shrinkToFit="0" readingOrder="1"/>
    </dxf>
    <dxf>
      <font>
        <strike val="0"/>
        <outline val="0"/>
        <shadow val="0"/>
        <u val="none"/>
        <vertAlign val="baseline"/>
        <sz val="7"/>
        <color auto="1"/>
        <name val="Calibri"/>
        <scheme val="minor"/>
      </font>
      <fill>
        <patternFill patternType="none">
          <fgColor indexed="64"/>
          <bgColor auto="1"/>
        </patternFill>
      </fill>
      <alignment horizontal="general" vertical="bottom" textRotation="0" wrapText="1" indent="0" justifyLastLine="0" shrinkToFit="0" readingOrder="1"/>
    </dxf>
    <dxf>
      <font>
        <strike val="0"/>
        <outline val="0"/>
        <shadow val="0"/>
        <u val="none"/>
        <vertAlign val="baseline"/>
        <sz val="7"/>
        <color auto="1"/>
        <name val="Calibri"/>
        <scheme val="minor"/>
      </font>
      <fill>
        <patternFill patternType="none">
          <fgColor indexed="64"/>
          <bgColor auto="1"/>
        </patternFill>
      </fill>
      <alignment horizontal="general" vertical="bottom" textRotation="0" wrapText="1" indent="0" justifyLastLine="0" shrinkToFit="0" readingOrder="1"/>
    </dxf>
    <dxf>
      <font>
        <b/>
        <i val="0"/>
        <strike val="0"/>
        <condense val="0"/>
        <extend val="0"/>
        <outline val="0"/>
        <shadow val="0"/>
        <u val="none"/>
        <vertAlign val="baseline"/>
        <sz val="7"/>
        <color auto="1"/>
        <name val="Calibri"/>
        <scheme val="minor"/>
      </font>
      <numFmt numFmtId="166" formatCode="[$-101041F]General"/>
      <fill>
        <patternFill patternType="none">
          <fgColor indexed="64"/>
          <bgColor auto="1"/>
        </patternFill>
      </fill>
      <alignment horizontal="center" vertical="center" textRotation="0" wrapText="1" indent="0" justifyLastLine="0" shrinkToFit="0" readingOrder="1"/>
    </dxf>
    <dxf>
      <font>
        <strike val="0"/>
        <outline val="0"/>
        <shadow val="0"/>
        <u val="none"/>
        <vertAlign val="baseline"/>
        <sz val="7"/>
        <name val="Calibri"/>
        <scheme val="minor"/>
      </font>
      <fill>
        <patternFill patternType="none">
          <bgColor auto="1"/>
        </patternFill>
      </fill>
      <alignment wrapText="1" indent="0" justifyLastLine="0" readingOrder="1"/>
      <border outline="0">
        <top style="thin">
          <color rgb="FF002060"/>
        </top>
      </border>
    </dxf>
    <dxf>
      <font>
        <b val="0"/>
        <i val="0"/>
        <strike val="0"/>
        <condense val="0"/>
        <extend val="0"/>
        <outline val="0"/>
        <shadow val="0"/>
        <u val="none"/>
        <vertAlign val="baseline"/>
        <sz val="7"/>
        <color theme="1"/>
        <name val="Calibri"/>
        <scheme val="minor"/>
      </font>
      <numFmt numFmtId="166" formatCode="[$-101041F]General"/>
      <fill>
        <patternFill patternType="none">
          <fgColor indexed="64"/>
          <bgColor auto="1"/>
        </patternFill>
      </fill>
      <alignment horizontal="center" vertical="center" textRotation="0" wrapText="1" indent="0" justifyLastLine="0" shrinkToFit="0" readingOrder="1"/>
      <border diagonalUp="0" diagonalDown="0" outline="0">
        <left style="thin">
          <color theme="5" tint="0.39994506668294322"/>
        </left>
        <right style="thin">
          <color theme="5" tint="0.39994506668294322"/>
        </right>
        <top style="thin">
          <color theme="5" tint="0.39994506668294322"/>
        </top>
        <bottom style="thin">
          <color theme="5" tint="0.39994506668294322"/>
        </bottom>
      </border>
    </dxf>
    <dxf>
      <font>
        <b val="0"/>
        <i val="0"/>
        <strike val="0"/>
        <condense val="0"/>
        <extend val="0"/>
        <outline val="0"/>
        <shadow val="0"/>
        <u val="none"/>
        <vertAlign val="baseline"/>
        <sz val="7"/>
        <color theme="1"/>
        <name val="Calibri"/>
        <scheme val="minor"/>
      </font>
      <numFmt numFmtId="166" formatCode="[$-101041F]General"/>
      <fill>
        <patternFill patternType="none">
          <fgColor indexed="64"/>
          <bgColor auto="1"/>
        </patternFill>
      </fill>
      <alignment horizontal="center" vertical="center" textRotation="0" wrapText="1" indent="0" justifyLastLine="0" shrinkToFit="0" readingOrder="1"/>
      <border diagonalUp="0" diagonalDown="0" outline="0">
        <left style="thin">
          <color theme="5" tint="0.39994506668294322"/>
        </left>
        <right style="thin">
          <color theme="5" tint="0.39994506668294322"/>
        </right>
        <top style="thin">
          <color theme="5" tint="0.39994506668294322"/>
        </top>
        <bottom style="thin">
          <color theme="5" tint="0.39994506668294322"/>
        </bottom>
      </border>
    </dxf>
    <dxf>
      <font>
        <b val="0"/>
        <i val="0"/>
        <strike val="0"/>
        <condense val="0"/>
        <extend val="0"/>
        <outline val="0"/>
        <shadow val="0"/>
        <u val="none"/>
        <vertAlign val="baseline"/>
        <sz val="7"/>
        <color theme="1"/>
        <name val="Calibri"/>
        <scheme val="minor"/>
      </font>
      <numFmt numFmtId="166" formatCode="[$-101041F]General"/>
      <fill>
        <patternFill patternType="none">
          <fgColor indexed="64"/>
          <bgColor auto="1"/>
        </patternFill>
      </fill>
      <alignment horizontal="center" vertical="center" textRotation="0" wrapText="1" indent="0" justifyLastLine="0" shrinkToFit="0" readingOrder="1"/>
      <border diagonalUp="0" diagonalDown="0" outline="0">
        <left style="thin">
          <color theme="5" tint="0.39994506668294322"/>
        </left>
        <right style="thin">
          <color theme="5" tint="0.39994506668294322"/>
        </right>
        <top style="thin">
          <color theme="5" tint="0.39994506668294322"/>
        </top>
        <bottom style="thin">
          <color theme="5" tint="0.39994506668294322"/>
        </bottom>
      </border>
    </dxf>
    <dxf>
      <font>
        <b val="0"/>
        <i val="0"/>
        <strike val="0"/>
        <condense val="0"/>
        <extend val="0"/>
        <outline val="0"/>
        <shadow val="0"/>
        <u val="none"/>
        <vertAlign val="baseline"/>
        <sz val="7"/>
        <color theme="1"/>
        <name val="Calibri"/>
        <scheme val="minor"/>
      </font>
      <numFmt numFmtId="166" formatCode="[$-101041F]General"/>
      <fill>
        <patternFill patternType="none">
          <fgColor indexed="64"/>
          <bgColor auto="1"/>
        </patternFill>
      </fill>
      <alignment horizontal="left" vertical="center" textRotation="0" wrapText="1" indent="0" justifyLastLine="0" shrinkToFit="0" readingOrder="1"/>
      <border diagonalUp="0" diagonalDown="0" outline="0">
        <left style="thin">
          <color theme="5" tint="0.39994506668294322"/>
        </left>
        <right style="thin">
          <color theme="5" tint="0.39994506668294322"/>
        </right>
        <top style="thin">
          <color theme="5" tint="0.39994506668294322"/>
        </top>
        <bottom style="thin">
          <color theme="5" tint="0.39994506668294322"/>
        </bottom>
      </border>
    </dxf>
    <dxf>
      <font>
        <b val="0"/>
        <i val="0"/>
        <strike val="0"/>
        <condense val="0"/>
        <extend val="0"/>
        <outline val="0"/>
        <shadow val="0"/>
        <u val="none"/>
        <vertAlign val="baseline"/>
        <sz val="7"/>
        <color theme="1"/>
        <name val="Calibri"/>
        <scheme val="minor"/>
      </font>
      <numFmt numFmtId="166" formatCode="[$-101041F]General"/>
      <fill>
        <patternFill patternType="none">
          <fgColor indexed="64"/>
          <bgColor auto="1"/>
        </patternFill>
      </fill>
      <alignment horizontal="left" vertical="center" textRotation="0" wrapText="1" indent="0" justifyLastLine="0" shrinkToFit="0" readingOrder="1"/>
      <border diagonalUp="0" diagonalDown="0" outline="0">
        <left style="thin">
          <color theme="5" tint="0.39994506668294322"/>
        </left>
        <right style="thin">
          <color theme="5" tint="0.39994506668294322"/>
        </right>
        <top style="thin">
          <color theme="5" tint="0.39994506668294322"/>
        </top>
        <bottom style="thin">
          <color theme="5" tint="0.39994506668294322"/>
        </bottom>
      </border>
    </dxf>
    <dxf>
      <font>
        <b val="0"/>
        <i val="0"/>
        <strike val="0"/>
        <condense val="0"/>
        <extend val="0"/>
        <outline val="0"/>
        <shadow val="0"/>
        <u val="none"/>
        <vertAlign val="baseline"/>
        <sz val="7"/>
        <color theme="1"/>
        <name val="Calibri"/>
        <scheme val="minor"/>
      </font>
      <numFmt numFmtId="166" formatCode="[$-101041F]General"/>
      <fill>
        <patternFill patternType="none">
          <fgColor indexed="64"/>
          <bgColor auto="1"/>
        </patternFill>
      </fill>
      <alignment horizontal="center" vertical="center" textRotation="0" wrapText="1" indent="0" justifyLastLine="0" shrinkToFit="0" readingOrder="1"/>
      <border diagonalUp="0" diagonalDown="0" outline="0">
        <left/>
        <right style="thin">
          <color theme="5" tint="0.39994506668294322"/>
        </right>
        <top style="thin">
          <color theme="5" tint="0.39994506668294322"/>
        </top>
        <bottom style="thin">
          <color theme="5" tint="0.39994506668294322"/>
        </bottom>
      </border>
    </dxf>
    <dxf>
      <font>
        <b val="0"/>
        <i val="0"/>
        <strike val="0"/>
        <condense val="0"/>
        <extend val="0"/>
        <outline val="0"/>
        <shadow val="0"/>
        <u val="none"/>
        <vertAlign val="baseline"/>
        <sz val="7"/>
        <color theme="1"/>
        <name val="Calibri"/>
        <scheme val="minor"/>
      </font>
      <fill>
        <patternFill patternType="none">
          <fgColor indexed="64"/>
          <bgColor auto="1"/>
        </patternFill>
      </fill>
      <alignment horizontal="center" vertical="center" textRotation="0" wrapText="1" indent="0" justifyLastLine="0" shrinkToFit="0" readingOrder="1"/>
    </dxf>
    <dxf>
      <border outline="0">
        <left style="thin">
          <color theme="5" tint="0.39994506668294322"/>
        </left>
        <right style="thin">
          <color theme="5" tint="0.39994506668294322"/>
        </right>
        <top style="thin">
          <color theme="5" tint="0.39994506668294322"/>
        </top>
        <bottom style="thin">
          <color theme="5" tint="0.39994506668294322"/>
        </bottom>
      </border>
    </dxf>
    <dxf>
      <border outline="0">
        <bottom style="thin">
          <color theme="5" tint="0.39994506668294322"/>
        </bottom>
      </border>
    </dxf>
    <dxf>
      <font>
        <strike val="0"/>
        <outline val="0"/>
        <shadow val="0"/>
        <u val="none"/>
        <vertAlign val="baseline"/>
        <sz val="7"/>
        <name val="Calibri"/>
        <scheme val="minor"/>
      </font>
      <numFmt numFmtId="166" formatCode="[$-101041F]General"/>
      <fill>
        <patternFill patternType="none">
          <fgColor indexed="64"/>
          <bgColor auto="1"/>
        </patternFill>
      </fill>
      <alignment wrapText="1" indent="0" justifyLastLine="0" readingOrder="1"/>
    </dxf>
    <dxf>
      <border outline="0">
        <top style="thin">
          <color theme="4" tint="0.59996337778862885"/>
        </top>
      </border>
    </dxf>
    <dxf>
      <font>
        <b val="0"/>
        <i val="0"/>
        <strike val="0"/>
        <condense val="0"/>
        <extend val="0"/>
        <outline val="0"/>
        <shadow val="0"/>
        <u val="none"/>
        <vertAlign val="baseline"/>
        <sz val="7"/>
        <color theme="1"/>
        <name val="Calibri"/>
        <scheme val="minor"/>
      </font>
      <numFmt numFmtId="166" formatCode="[$-101041F]General"/>
      <fill>
        <patternFill patternType="none">
          <fgColor indexed="64"/>
          <bgColor auto="1"/>
        </patternFill>
      </fill>
      <alignment horizontal="center" vertical="center" textRotation="0" wrapText="1" indent="0" justifyLastLine="0" shrinkToFit="0" readingOrder="1"/>
      <border diagonalUp="0" diagonalDown="0" outline="0">
        <left style="thin">
          <color theme="5" tint="0.39994506668294322"/>
        </left>
        <right/>
        <top style="thin">
          <color theme="5" tint="0.39994506668294322"/>
        </top>
        <bottom style="thin">
          <color theme="5" tint="0.39994506668294322"/>
        </bottom>
      </border>
    </dxf>
    <dxf>
      <font>
        <b val="0"/>
        <i val="0"/>
        <strike val="0"/>
        <condense val="0"/>
        <extend val="0"/>
        <outline val="0"/>
        <shadow val="0"/>
        <u val="none"/>
        <vertAlign val="baseline"/>
        <sz val="7"/>
        <color theme="1"/>
        <name val="Calibri"/>
        <scheme val="minor"/>
      </font>
      <numFmt numFmtId="166" formatCode="[$-101041F]General"/>
      <fill>
        <patternFill patternType="none">
          <fgColor indexed="64"/>
          <bgColor auto="1"/>
        </patternFill>
      </fill>
      <alignment horizontal="center" vertical="center" textRotation="0" wrapText="1" indent="0" justifyLastLine="0" shrinkToFit="0" readingOrder="1"/>
      <border diagonalUp="0" diagonalDown="0" outline="0">
        <left style="thin">
          <color theme="4" tint="0.59996337778862885"/>
        </left>
        <right style="thin">
          <color theme="4" tint="0.59996337778862885"/>
        </right>
        <top style="thin">
          <color theme="4" tint="0.59996337778862885"/>
        </top>
        <bottom style="thin">
          <color theme="4" tint="0.59996337778862885"/>
        </bottom>
      </border>
    </dxf>
    <dxf>
      <font>
        <b val="0"/>
        <i val="0"/>
        <strike val="0"/>
        <condense val="0"/>
        <extend val="0"/>
        <outline val="0"/>
        <shadow val="0"/>
        <u val="none"/>
        <vertAlign val="baseline"/>
        <sz val="7"/>
        <color theme="1"/>
        <name val="Calibri"/>
        <scheme val="minor"/>
      </font>
      <numFmt numFmtId="166" formatCode="[$-101041F]General"/>
      <fill>
        <patternFill patternType="none">
          <fgColor indexed="64"/>
          <bgColor auto="1"/>
        </patternFill>
      </fill>
      <alignment horizontal="center" vertical="center" textRotation="0" wrapText="1" indent="0" justifyLastLine="0" shrinkToFit="0" readingOrder="1"/>
      <border diagonalUp="0" diagonalDown="0" outline="0">
        <left style="thin">
          <color theme="4" tint="0.59996337778862885"/>
        </left>
        <right style="thin">
          <color theme="4" tint="0.59996337778862885"/>
        </right>
        <top style="thin">
          <color theme="4" tint="0.59996337778862885"/>
        </top>
        <bottom style="thin">
          <color theme="4" tint="0.59996337778862885"/>
        </bottom>
      </border>
    </dxf>
    <dxf>
      <font>
        <b val="0"/>
        <i val="0"/>
        <strike val="0"/>
        <condense val="0"/>
        <extend val="0"/>
        <outline val="0"/>
        <shadow val="0"/>
        <u val="none"/>
        <vertAlign val="baseline"/>
        <sz val="7"/>
        <color theme="1"/>
        <name val="Calibri"/>
        <scheme val="minor"/>
      </font>
      <numFmt numFmtId="166" formatCode="[$-101041F]General"/>
      <fill>
        <patternFill patternType="none">
          <fgColor indexed="64"/>
          <bgColor auto="1"/>
        </patternFill>
      </fill>
      <alignment horizontal="center" vertical="center" textRotation="0" wrapText="1" indent="0" justifyLastLine="0" shrinkToFit="0" readingOrder="1"/>
      <border diagonalUp="0" diagonalDown="0" outline="0">
        <left style="thin">
          <color theme="4" tint="0.59996337778862885"/>
        </left>
        <right style="thin">
          <color theme="4" tint="0.59996337778862885"/>
        </right>
        <top style="thin">
          <color theme="4" tint="0.59996337778862885"/>
        </top>
        <bottom style="thin">
          <color theme="4" tint="0.59996337778862885"/>
        </bottom>
      </border>
    </dxf>
    <dxf>
      <font>
        <b val="0"/>
        <i val="0"/>
        <strike val="0"/>
        <condense val="0"/>
        <extend val="0"/>
        <outline val="0"/>
        <shadow val="0"/>
        <u val="none"/>
        <vertAlign val="baseline"/>
        <sz val="7"/>
        <color theme="1"/>
        <name val="Calibri"/>
        <scheme val="minor"/>
      </font>
      <numFmt numFmtId="166" formatCode="[$-101041F]General"/>
      <fill>
        <patternFill patternType="none">
          <fgColor indexed="64"/>
          <bgColor auto="1"/>
        </patternFill>
      </fill>
      <alignment horizontal="left" vertical="center" textRotation="0" wrapText="1" indent="0" justifyLastLine="0" shrinkToFit="0" readingOrder="1"/>
      <border diagonalUp="0" diagonalDown="0" outline="0">
        <left style="thin">
          <color theme="4" tint="0.59996337778862885"/>
        </left>
        <right style="thin">
          <color theme="4" tint="0.59996337778862885"/>
        </right>
        <top style="thin">
          <color theme="4" tint="0.59996337778862885"/>
        </top>
        <bottom style="thin">
          <color theme="4" tint="0.59996337778862885"/>
        </bottom>
      </border>
    </dxf>
    <dxf>
      <font>
        <b val="0"/>
        <i val="0"/>
        <strike val="0"/>
        <condense val="0"/>
        <extend val="0"/>
        <outline val="0"/>
        <shadow val="0"/>
        <u val="none"/>
        <vertAlign val="baseline"/>
        <sz val="7"/>
        <color theme="1"/>
        <name val="Calibri"/>
        <scheme val="minor"/>
      </font>
      <numFmt numFmtId="166" formatCode="[$-101041F]General"/>
      <fill>
        <patternFill patternType="none">
          <fgColor indexed="64"/>
          <bgColor auto="1"/>
        </patternFill>
      </fill>
      <alignment horizontal="left" vertical="center" textRotation="0" wrapText="1" indent="0" justifyLastLine="0" shrinkToFit="0" readingOrder="1"/>
      <border diagonalUp="0" diagonalDown="0" outline="0">
        <left style="thin">
          <color theme="4" tint="0.59996337778862885"/>
        </left>
        <right style="thin">
          <color theme="4" tint="0.59996337778862885"/>
        </right>
        <top style="thin">
          <color theme="4" tint="0.59996337778862885"/>
        </top>
        <bottom style="thin">
          <color theme="4" tint="0.59996337778862885"/>
        </bottom>
      </border>
    </dxf>
    <dxf>
      <font>
        <b val="0"/>
        <i val="0"/>
        <strike val="0"/>
        <condense val="0"/>
        <extend val="0"/>
        <outline val="0"/>
        <shadow val="0"/>
        <u val="none"/>
        <vertAlign val="baseline"/>
        <sz val="7"/>
        <color theme="1"/>
        <name val="Calibri"/>
        <scheme val="minor"/>
      </font>
      <numFmt numFmtId="166" formatCode="[$-101041F]General"/>
      <fill>
        <patternFill patternType="none">
          <fgColor indexed="64"/>
          <bgColor auto="1"/>
        </patternFill>
      </fill>
      <alignment horizontal="center" vertical="center" textRotation="0" wrapText="1" indent="0" justifyLastLine="0" shrinkToFit="0" readingOrder="1"/>
      <border diagonalUp="0" diagonalDown="0" outline="0">
        <left/>
        <right style="thin">
          <color theme="4" tint="0.59996337778862885"/>
        </right>
        <top style="thin">
          <color theme="4" tint="0.59996337778862885"/>
        </top>
        <bottom style="thin">
          <color theme="4" tint="0.59996337778862885"/>
        </bottom>
      </border>
    </dxf>
    <dxf>
      <font>
        <b val="0"/>
        <i val="0"/>
        <strike val="0"/>
        <condense val="0"/>
        <extend val="0"/>
        <outline val="0"/>
        <shadow val="0"/>
        <u val="none"/>
        <vertAlign val="baseline"/>
        <sz val="7"/>
        <color auto="1"/>
        <name val="Calibri"/>
        <scheme val="minor"/>
      </font>
      <numFmt numFmtId="166" formatCode="[$-101041F]General"/>
      <fill>
        <patternFill patternType="none">
          <fgColor indexed="64"/>
          <bgColor auto="1"/>
        </patternFill>
      </fill>
      <alignment horizontal="left" vertical="center" textRotation="0" wrapText="1" indent="0" justifyLastLine="0" shrinkToFit="1" readingOrder="1"/>
      <border diagonalUp="0" diagonalDown="0" outline="0">
        <left style="thin">
          <color theme="4" tint="0.59996337778862885"/>
        </left>
        <right style="thin">
          <color theme="4" tint="0.59996337778862885"/>
        </right>
        <top style="thin">
          <color theme="4" tint="0.59996337778862885"/>
        </top>
        <bottom style="thin">
          <color theme="4" tint="0.59996337778862885"/>
        </bottom>
      </border>
    </dxf>
    <dxf>
      <border outline="0">
        <left style="thin">
          <color theme="4" tint="0.59996337778862885"/>
        </left>
        <right style="thin">
          <color theme="4" tint="0.59996337778862885"/>
        </right>
        <top style="thin">
          <color theme="4" tint="0.59996337778862885"/>
        </top>
        <bottom style="thin">
          <color theme="4" tint="0.59996337778862885"/>
        </bottom>
      </border>
    </dxf>
    <dxf>
      <border outline="0">
        <bottom style="thin">
          <color theme="4" tint="0.59996337778862885"/>
        </bottom>
      </border>
    </dxf>
    <dxf>
      <font>
        <strike val="0"/>
        <outline val="0"/>
        <shadow val="0"/>
        <u val="none"/>
        <vertAlign val="baseline"/>
        <sz val="7"/>
        <name val="Calibri"/>
        <scheme val="minor"/>
      </font>
      <numFmt numFmtId="166" formatCode="[$-101041F]General"/>
      <fill>
        <patternFill patternType="none">
          <fgColor indexed="64"/>
          <bgColor auto="1"/>
        </patternFill>
      </fill>
      <alignment wrapText="1" indent="0" justifyLastLine="0" readingOrder="1"/>
    </dxf>
    <dxf>
      <font>
        <b val="0"/>
        <i val="0"/>
        <strike val="0"/>
        <condense val="0"/>
        <extend val="0"/>
        <outline val="0"/>
        <shadow val="0"/>
        <u val="none"/>
        <vertAlign val="baseline"/>
        <sz val="7"/>
        <color theme="1"/>
        <name val="Calibri"/>
        <scheme val="minor"/>
      </font>
      <numFmt numFmtId="166" formatCode="[$-101041F]General"/>
      <fill>
        <patternFill patternType="none">
          <fgColor indexed="64"/>
          <bgColor auto="1"/>
        </patternFill>
      </fill>
      <alignment horizontal="center" vertical="center" textRotation="0" wrapText="1" indent="0" justifyLastLine="0" shrinkToFit="0" readingOrder="1"/>
      <border diagonalUp="0" diagonalDown="0" outline="0">
        <left style="thin">
          <color theme="4" tint="0.59996337778862885"/>
        </left>
        <right/>
        <top style="thin">
          <color theme="4" tint="0.59996337778862885"/>
        </top>
        <bottom style="thin">
          <color theme="4" tint="0.59996337778862885"/>
        </bottom>
      </border>
    </dxf>
  </dxfs>
  <tableStyles count="0" defaultTableStyle="TableStyleMedium9" defaultPivotStyle="PivotStyleLight16"/>
  <colors>
    <mruColors>
      <color rgb="FF0000CC"/>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3" name="Tablo6" displayName="Tablo6" ref="C96:I114" totalsRowShown="0" headerRowDxfId="65" dataDxfId="64" tableBorderDxfId="63" totalsRowBorderDxfId="62">
  <autoFilter ref="C96:I114"/>
  <sortState ref="C97:I114">
    <sortCondition ref="E55:E72"/>
  </sortState>
  <tableColumns count="7">
    <tableColumn id="1" name="No" dataDxfId="61"/>
    <tableColumn id="2" name="Ders Kodu" dataDxfId="60"/>
    <tableColumn id="3" name="Ders Adı" dataDxfId="59"/>
    <tableColumn id="4" name="T" dataDxfId="58"/>
    <tableColumn id="5" name="U" dataDxfId="57"/>
    <tableColumn id="6" name="Kredi" dataDxfId="56"/>
    <tableColumn id="7" name="ECTS" dataDxfId="55"/>
  </tableColumns>
  <tableStyleInfo name="TableStyleMedium2" showFirstColumn="0" showLastColumn="0" showRowStripes="1" showColumnStripes="0"/>
</table>
</file>

<file path=xl/tables/table2.xml><?xml version="1.0" encoding="utf-8"?>
<table xmlns="http://schemas.openxmlformats.org/spreadsheetml/2006/main" id="4" name="Tablo7" displayName="Tablo7" ref="K96:Q114" totalsRowShown="0" headerRowDxfId="54" dataDxfId="52" headerRowBorderDxfId="53" tableBorderDxfId="51" totalsRowBorderDxfId="50">
  <autoFilter ref="K96:Q114"/>
  <sortState ref="K97:Q114">
    <sortCondition ref="L55:L72"/>
  </sortState>
  <tableColumns count="7">
    <tableColumn id="1" name="No" dataDxfId="49"/>
    <tableColumn id="2" name="Ders Kodu" dataDxfId="48"/>
    <tableColumn id="3" name="Ders Adı" dataDxfId="47"/>
    <tableColumn id="4" name="T" dataDxfId="46"/>
    <tableColumn id="5" name="U" dataDxfId="45"/>
    <tableColumn id="6" name="Kredi" dataDxfId="44"/>
    <tableColumn id="7" name="ECTS" dataDxfId="43"/>
  </tableColumns>
  <tableStyleInfo name="TableStyleMedium3" showFirstColumn="0" showLastColumn="0" showRowStripes="1" showColumnStripes="0"/>
</table>
</file>

<file path=xl/tables/table3.xml><?xml version="1.0" encoding="utf-8"?>
<table xmlns="http://schemas.openxmlformats.org/spreadsheetml/2006/main" id="5" name="Tablo111" displayName="Tablo111" ref="C119:I1395" totalsRowShown="0" headerRowDxfId="42" dataDxfId="41">
  <autoFilter ref="C119:I1395"/>
  <sortState ref="C120:I1395">
    <sortCondition descending="1" ref="C3:C1278"/>
    <sortCondition ref="E3:E1278"/>
  </sortState>
  <tableColumns count="7">
    <tableColumn id="1" name="No" dataDxfId="40"/>
    <tableColumn id="2" name="Ders Kodu" dataDxfId="39"/>
    <tableColumn id="3" name="Ders Adı" dataDxfId="38"/>
    <tableColumn id="4" name="T" dataDxfId="37"/>
    <tableColumn id="5" name="U" dataDxfId="36"/>
    <tableColumn id="6" name="Kredi" dataDxfId="35"/>
    <tableColumn id="7" name="ECTS" dataDxfId="34"/>
  </tableColumns>
  <tableStyleInfo name="TableStyleMedium2" showFirstColumn="0" showLastColumn="0" showRowStripes="1" showColumnStripes="0"/>
</table>
</file>

<file path=xl/tables/table4.xml><?xml version="1.0" encoding="utf-8"?>
<table xmlns="http://schemas.openxmlformats.org/spreadsheetml/2006/main" id="1" name="Tablo131" displayName="Tablo131" ref="B1:R333" totalsRowShown="0" headerRowDxfId="23" dataDxfId="21" headerRowBorderDxfId="22" tableBorderDxfId="20" totalsRowBorderDxfId="19" headerRowCellStyle="Normal 2" dataCellStyle="Normal 2">
  <autoFilter ref="B1:R333">
    <filterColumn colId="6">
      <filters>
        <filter val="ANAYASA HUKUKU"/>
      </filters>
    </filterColumn>
  </autoFilter>
  <sortState ref="B2:R332">
    <sortCondition ref="F2:F332"/>
    <sortCondition ref="D2:D332"/>
    <sortCondition ref="B2:B332"/>
    <sortCondition ref="E2:E332"/>
    <sortCondition descending="1" ref="O2:O332"/>
  </sortState>
  <tableColumns count="17">
    <tableColumn id="1" name="YARIYIL" dataDxfId="18" dataCellStyle="Normal 2"/>
    <tableColumn id="17" name="Dönemi" dataDxfId="17" dataCellStyle="Normal 2"/>
    <tableColumn id="2" name="SINIF" dataDxfId="16" dataCellStyle="Normal 2"/>
    <tableColumn id="3" name="SIRA" dataDxfId="15" dataCellStyle="Normal 2"/>
    <tableColumn id="12" name="Müfredat" dataDxfId="14" dataCellStyle="Normal 2"/>
    <tableColumn id="4" name="Ders Kodu" dataDxfId="13" dataCellStyle="Normal 2"/>
    <tableColumn id="5" name="Ders Adı" dataDxfId="12" dataCellStyle="Normal 2"/>
    <tableColumn id="16" name="YAZIM DÜZENİ" dataDxfId="11" dataCellStyle="Normal 2 5"/>
    <tableColumn id="6" name="T" dataDxfId="10" dataCellStyle="Normal 2"/>
    <tableColumn id="7" name="U" dataDxfId="9" dataCellStyle="Normal 2"/>
    <tableColumn id="11" name="T+U" dataDxfId="8" dataCellStyle="Normal 2">
      <calculatedColumnFormula>SUM(Tablo131[[#This Row],[T]:[U]])</calculatedColumnFormula>
    </tableColumn>
    <tableColumn id="8" name="Kredi" dataDxfId="7" dataCellStyle="Normal 2"/>
    <tableColumn id="9" name="ECTS" dataDxfId="6" dataCellStyle="Normal 2"/>
    <tableColumn id="10" name="Durumu" dataDxfId="5" dataCellStyle="Normal 2"/>
    <tableColumn id="13" name="Z. / S." dataDxfId="4" dataCellStyle="Normal 2"/>
    <tableColumn id="14" name="Anabilim dalı" dataDxfId="3" dataCellStyle="Normal 2"/>
    <tableColumn id="15" name="üniversitesi" dataDxfId="2" dataCellStyle="Normal 2">
      <calculatedColumnFormula>IF(H2=H1,1,"")</calculatedColumnFormula>
    </tableColumn>
  </tableColumns>
  <tableStyleInfo name="TableStyleLight10" showFirstColumn="0" showLastColumn="0" showRowStripes="1" showColumnStripes="0"/>
</table>
</file>

<file path=xl/tables/table5.xml><?xml version="1.0" encoding="utf-8"?>
<table xmlns="http://schemas.openxmlformats.org/spreadsheetml/2006/main" id="2" name="Tablo13" displayName="Tablo13" ref="T1:Z4" totalsRowShown="0">
  <autoFilter ref="T1:Z4"/>
  <tableColumns count="7">
    <tableColumn id="1" name="Müfredat"/>
    <tableColumn id="2" name="Toplam Ders Adedi"/>
    <tableColumn id="3" name="Teorik Ders Saati"/>
    <tableColumn id="4" name="Pratik Ders Saati"/>
    <tableColumn id="5" name="Toplam Ders Saati">
      <calculatedColumnFormula>SUM(V2:W2)</calculatedColumnFormula>
    </tableColumn>
    <tableColumn id="6" name="Kredi"/>
    <tableColumn id="7" name="ETCS"/>
  </tableColumns>
  <tableStyleInfo name="TableStyleMedium17"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sehir.edu.tr/tr/akademik/ortak-%20dersler/ders-plani" TargetMode="Externa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externalLinkPath" Target="file:///D:\Documents%20and%20Settings\ayhan\Application%20Data\Microsoft\Excel\Users\AYHAN\AppData\Roaming\Microsoft\Excel\DERS%20PROG(2009-2010).xlsm"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externalLinkPath" Target="file:///D:\Documents%20and%20Settings\ayhan\Application%20Data\Microsoft\Excel\Users\AYHAN\AppData\Roaming\Microsoft\Excel\DERS%20PROG(2009-2010).xlsm"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outlinePr summaryBelow="0" summaryRight="0"/>
  </sheetPr>
  <dimension ref="A1:S7074"/>
  <sheetViews>
    <sheetView showGridLines="0" view="pageBreakPreview" zoomScale="115" zoomScaleNormal="100" zoomScaleSheetLayoutView="115" workbookViewId="0">
      <pane ySplit="5" topLeftCell="A30" activePane="bottomLeft" state="frozenSplit"/>
      <selection pane="bottomLeft" activeCell="C86" sqref="C86:Q87"/>
    </sheetView>
  </sheetViews>
  <sheetFormatPr defaultRowHeight="9" x14ac:dyDescent="0.2"/>
  <cols>
    <col min="1" max="1" width="8.28515625" style="201" customWidth="1"/>
    <col min="2" max="2" width="3.140625" style="202" customWidth="1"/>
    <col min="3" max="3" width="4.85546875" style="202" customWidth="1"/>
    <col min="4" max="4" width="6" style="202" customWidth="1"/>
    <col min="5" max="5" width="24.140625" style="202" customWidth="1"/>
    <col min="6" max="9" width="2.28515625" style="202" customWidth="1"/>
    <col min="10" max="10" width="1" style="202" customWidth="1"/>
    <col min="11" max="11" width="2.42578125" style="202" customWidth="1"/>
    <col min="12" max="12" width="6" style="202" customWidth="1"/>
    <col min="13" max="13" width="24.140625" style="202" customWidth="1"/>
    <col min="14" max="17" width="2.28515625" style="202" customWidth="1"/>
    <col min="18" max="18" width="9.140625" style="202"/>
    <col min="19" max="19" width="9.140625" style="201"/>
    <col min="20" max="16384" width="9.140625" style="202"/>
  </cols>
  <sheetData>
    <row r="1" spans="1:19" x14ac:dyDescent="0.2">
      <c r="L1" s="203">
        <f>SUM(H14,P14,P25,H24,H36,P36,H46,P47)</f>
        <v>156</v>
      </c>
      <c r="M1" s="203">
        <f>SUM(I14,Q14,Q25,I24,I36,Q36,I46,Q47)</f>
        <v>240</v>
      </c>
    </row>
    <row r="2" spans="1:19" x14ac:dyDescent="0.2">
      <c r="C2" s="329" t="s">
        <v>14</v>
      </c>
      <c r="D2" s="329"/>
      <c r="E2" s="329"/>
      <c r="F2" s="329"/>
      <c r="G2" s="329"/>
      <c r="H2" s="329"/>
      <c r="I2" s="329"/>
      <c r="J2" s="329"/>
      <c r="K2" s="329"/>
      <c r="L2" s="329"/>
      <c r="M2" s="329"/>
      <c r="N2" s="329"/>
      <c r="O2" s="329"/>
      <c r="P2" s="329"/>
      <c r="Q2" s="329"/>
    </row>
    <row r="3" spans="1:19" x14ac:dyDescent="0.2">
      <c r="C3" s="329" t="s">
        <v>1069</v>
      </c>
      <c r="D3" s="329"/>
      <c r="E3" s="329"/>
      <c r="F3" s="329"/>
      <c r="G3" s="329"/>
      <c r="H3" s="329"/>
      <c r="I3" s="329"/>
      <c r="J3" s="329"/>
      <c r="K3" s="329"/>
      <c r="L3" s="329"/>
      <c r="M3" s="329"/>
      <c r="N3" s="329"/>
      <c r="O3" s="329"/>
      <c r="P3" s="329"/>
      <c r="Q3" s="329"/>
    </row>
    <row r="4" spans="1:19" x14ac:dyDescent="0.2">
      <c r="C4" s="329" t="s">
        <v>1070</v>
      </c>
      <c r="D4" s="329"/>
      <c r="E4" s="329"/>
      <c r="F4" s="329"/>
      <c r="G4" s="329"/>
      <c r="H4" s="329"/>
      <c r="I4" s="329"/>
      <c r="J4" s="329"/>
      <c r="K4" s="329"/>
      <c r="L4" s="329"/>
      <c r="M4" s="329"/>
      <c r="N4" s="329"/>
      <c r="O4" s="329"/>
      <c r="P4" s="329"/>
      <c r="Q4" s="329"/>
    </row>
    <row r="5" spans="1:19" s="205" customFormat="1" x14ac:dyDescent="0.2">
      <c r="A5" s="204"/>
      <c r="C5" s="330" t="s">
        <v>1071</v>
      </c>
      <c r="D5" s="330"/>
      <c r="E5" s="330"/>
      <c r="F5" s="330"/>
      <c r="G5" s="330"/>
      <c r="H5" s="330"/>
      <c r="I5" s="330"/>
      <c r="J5" s="330"/>
      <c r="K5" s="330"/>
      <c r="L5" s="330"/>
      <c r="M5" s="330"/>
      <c r="N5" s="330"/>
      <c r="O5" s="330"/>
      <c r="P5" s="330"/>
      <c r="Q5" s="330"/>
      <c r="S5" s="204"/>
    </row>
    <row r="6" spans="1:19" x14ac:dyDescent="0.2">
      <c r="C6" s="329" t="s">
        <v>148</v>
      </c>
      <c r="D6" s="329"/>
      <c r="E6" s="329"/>
      <c r="F6" s="329"/>
      <c r="G6" s="329"/>
      <c r="H6" s="329"/>
      <c r="I6" s="329"/>
      <c r="J6" s="206"/>
      <c r="K6" s="329" t="s">
        <v>150</v>
      </c>
      <c r="L6" s="329"/>
      <c r="M6" s="329"/>
      <c r="N6" s="329"/>
      <c r="O6" s="329"/>
      <c r="P6" s="329"/>
      <c r="Q6" s="329"/>
    </row>
    <row r="7" spans="1:19" ht="18" x14ac:dyDescent="0.2">
      <c r="C7" s="207" t="s">
        <v>327</v>
      </c>
      <c r="D7" s="207" t="s">
        <v>15</v>
      </c>
      <c r="E7" s="208" t="s">
        <v>16</v>
      </c>
      <c r="F7" s="207" t="s">
        <v>17</v>
      </c>
      <c r="G7" s="207" t="s">
        <v>18</v>
      </c>
      <c r="H7" s="209" t="s">
        <v>19</v>
      </c>
      <c r="I7" s="209" t="s">
        <v>20</v>
      </c>
      <c r="J7" s="206"/>
      <c r="K7" s="207" t="s">
        <v>327</v>
      </c>
      <c r="L7" s="207" t="s">
        <v>15</v>
      </c>
      <c r="M7" s="208" t="s">
        <v>16</v>
      </c>
      <c r="N7" s="207" t="s">
        <v>17</v>
      </c>
      <c r="O7" s="207" t="s">
        <v>18</v>
      </c>
      <c r="P7" s="209" t="s">
        <v>19</v>
      </c>
      <c r="Q7" s="209" t="s">
        <v>20</v>
      </c>
    </row>
    <row r="8" spans="1:19" x14ac:dyDescent="0.2">
      <c r="B8" s="202">
        <v>1</v>
      </c>
      <c r="C8" s="210">
        <v>1</v>
      </c>
      <c r="D8" s="211" t="s">
        <v>634</v>
      </c>
      <c r="E8" s="212" t="s">
        <v>282</v>
      </c>
      <c r="F8" s="210">
        <v>2</v>
      </c>
      <c r="G8" s="210">
        <v>2</v>
      </c>
      <c r="H8" s="210">
        <v>3</v>
      </c>
      <c r="I8" s="210">
        <v>5</v>
      </c>
      <c r="J8" s="206"/>
      <c r="K8" s="210">
        <v>1</v>
      </c>
      <c r="L8" s="211" t="s">
        <v>653</v>
      </c>
      <c r="M8" s="212" t="s">
        <v>283</v>
      </c>
      <c r="N8" s="210">
        <v>2</v>
      </c>
      <c r="O8" s="210">
        <v>2</v>
      </c>
      <c r="P8" s="210">
        <v>3</v>
      </c>
      <c r="Q8" s="210">
        <v>5</v>
      </c>
      <c r="R8" s="202">
        <v>1</v>
      </c>
    </row>
    <row r="9" spans="1:19" x14ac:dyDescent="0.2">
      <c r="B9" s="202">
        <v>1</v>
      </c>
      <c r="C9" s="213">
        <v>2</v>
      </c>
      <c r="D9" s="214" t="s">
        <v>638</v>
      </c>
      <c r="E9" s="215" t="s">
        <v>188</v>
      </c>
      <c r="F9" s="213">
        <v>2</v>
      </c>
      <c r="G9" s="213">
        <v>2</v>
      </c>
      <c r="H9" s="213">
        <v>3</v>
      </c>
      <c r="I9" s="213">
        <v>5</v>
      </c>
      <c r="J9" s="206"/>
      <c r="K9" s="213">
        <v>2</v>
      </c>
      <c r="L9" s="214" t="s">
        <v>656</v>
      </c>
      <c r="M9" s="215" t="s">
        <v>189</v>
      </c>
      <c r="N9" s="213">
        <v>2</v>
      </c>
      <c r="O9" s="213">
        <v>2</v>
      </c>
      <c r="P9" s="213">
        <v>3</v>
      </c>
      <c r="Q9" s="213">
        <v>5</v>
      </c>
      <c r="R9" s="202">
        <v>1</v>
      </c>
    </row>
    <row r="10" spans="1:19" x14ac:dyDescent="0.2">
      <c r="B10" s="202">
        <v>3</v>
      </c>
      <c r="C10" s="210">
        <v>3</v>
      </c>
      <c r="D10" s="211" t="s">
        <v>641</v>
      </c>
      <c r="E10" s="212" t="s">
        <v>1072</v>
      </c>
      <c r="F10" s="210">
        <v>3</v>
      </c>
      <c r="G10" s="210">
        <v>0</v>
      </c>
      <c r="H10" s="210">
        <v>3</v>
      </c>
      <c r="I10" s="210">
        <v>5</v>
      </c>
      <c r="J10" s="206"/>
      <c r="K10" s="210">
        <v>3</v>
      </c>
      <c r="L10" s="211" t="s">
        <v>659</v>
      </c>
      <c r="M10" s="212" t="s">
        <v>291</v>
      </c>
      <c r="N10" s="210">
        <v>2</v>
      </c>
      <c r="O10" s="210">
        <v>0</v>
      </c>
      <c r="P10" s="210">
        <v>2</v>
      </c>
      <c r="Q10" s="210">
        <v>4</v>
      </c>
      <c r="R10" s="202">
        <v>3</v>
      </c>
    </row>
    <row r="11" spans="1:19" x14ac:dyDescent="0.2">
      <c r="B11" s="202">
        <v>4</v>
      </c>
      <c r="C11" s="213">
        <v>4</v>
      </c>
      <c r="D11" s="214" t="s">
        <v>644</v>
      </c>
      <c r="E11" s="215" t="s">
        <v>1073</v>
      </c>
      <c r="F11" s="213">
        <v>3</v>
      </c>
      <c r="G11" s="213">
        <v>0</v>
      </c>
      <c r="H11" s="213">
        <v>3</v>
      </c>
      <c r="I11" s="213">
        <v>5</v>
      </c>
      <c r="J11" s="206"/>
      <c r="K11" s="213">
        <v>4</v>
      </c>
      <c r="L11" s="214" t="s">
        <v>662</v>
      </c>
      <c r="M11" s="215" t="s">
        <v>1074</v>
      </c>
      <c r="N11" s="213">
        <v>3</v>
      </c>
      <c r="O11" s="213">
        <v>0</v>
      </c>
      <c r="P11" s="213">
        <v>3</v>
      </c>
      <c r="Q11" s="213">
        <v>5</v>
      </c>
      <c r="R11" s="202">
        <v>4</v>
      </c>
    </row>
    <row r="12" spans="1:19" x14ac:dyDescent="0.2">
      <c r="B12" s="202">
        <v>4</v>
      </c>
      <c r="C12" s="210">
        <v>5</v>
      </c>
      <c r="D12" s="211" t="s">
        <v>647</v>
      </c>
      <c r="E12" s="212" t="s">
        <v>1075</v>
      </c>
      <c r="F12" s="210">
        <v>3</v>
      </c>
      <c r="G12" s="210">
        <v>0</v>
      </c>
      <c r="H12" s="210">
        <v>3</v>
      </c>
      <c r="I12" s="210">
        <v>5</v>
      </c>
      <c r="J12" s="206"/>
      <c r="K12" s="210">
        <v>5</v>
      </c>
      <c r="L12" s="211" t="s">
        <v>665</v>
      </c>
      <c r="M12" s="212" t="s">
        <v>1076</v>
      </c>
      <c r="N12" s="210">
        <v>3</v>
      </c>
      <c r="O12" s="210">
        <v>0</v>
      </c>
      <c r="P12" s="210">
        <v>3</v>
      </c>
      <c r="Q12" s="210">
        <v>5</v>
      </c>
      <c r="R12" s="202">
        <v>4</v>
      </c>
    </row>
    <row r="13" spans="1:19" ht="18" x14ac:dyDescent="0.2">
      <c r="B13" s="202">
        <v>4</v>
      </c>
      <c r="C13" s="213">
        <v>6</v>
      </c>
      <c r="D13" s="214" t="s">
        <v>650</v>
      </c>
      <c r="E13" s="215" t="s">
        <v>1077</v>
      </c>
      <c r="F13" s="213">
        <v>3</v>
      </c>
      <c r="G13" s="213">
        <v>0</v>
      </c>
      <c r="H13" s="213">
        <v>3</v>
      </c>
      <c r="I13" s="213">
        <v>5</v>
      </c>
      <c r="J13" s="206"/>
      <c r="K13" s="213">
        <v>6</v>
      </c>
      <c r="L13" s="214" t="s">
        <v>668</v>
      </c>
      <c r="M13" s="215" t="s">
        <v>1078</v>
      </c>
      <c r="N13" s="213">
        <v>3</v>
      </c>
      <c r="O13" s="213">
        <v>0</v>
      </c>
      <c r="P13" s="213">
        <v>3</v>
      </c>
      <c r="Q13" s="213">
        <v>5</v>
      </c>
      <c r="R13" s="202">
        <v>4</v>
      </c>
    </row>
    <row r="14" spans="1:19" x14ac:dyDescent="0.2">
      <c r="C14" s="210"/>
      <c r="D14" s="211"/>
      <c r="E14" s="211" t="s">
        <v>328</v>
      </c>
      <c r="F14" s="216">
        <f t="shared" ref="F14:H14" si="0">SUM(F8:F13)</f>
        <v>16</v>
      </c>
      <c r="G14" s="216">
        <f t="shared" si="0"/>
        <v>4</v>
      </c>
      <c r="H14" s="216">
        <f t="shared" si="0"/>
        <v>18</v>
      </c>
      <c r="I14" s="216">
        <f>SUM(I8:I13)</f>
        <v>30</v>
      </c>
      <c r="J14" s="206"/>
      <c r="K14" s="217"/>
      <c r="L14" s="217"/>
      <c r="M14" s="211" t="s">
        <v>328</v>
      </c>
      <c r="N14" s="216">
        <f t="shared" ref="N14:Q14" si="1">SUM(N8:N13)</f>
        <v>15</v>
      </c>
      <c r="O14" s="216">
        <f t="shared" si="1"/>
        <v>4</v>
      </c>
      <c r="P14" s="216">
        <f t="shared" si="1"/>
        <v>17</v>
      </c>
      <c r="Q14" s="216">
        <f t="shared" si="1"/>
        <v>29</v>
      </c>
    </row>
    <row r="15" spans="1:19" x14ac:dyDescent="0.2">
      <c r="C15" s="329" t="s">
        <v>151</v>
      </c>
      <c r="D15" s="329"/>
      <c r="E15" s="329"/>
      <c r="F15" s="329"/>
      <c r="G15" s="329"/>
      <c r="H15" s="329"/>
      <c r="I15" s="329"/>
      <c r="J15" s="218"/>
      <c r="K15" s="329" t="s">
        <v>154</v>
      </c>
      <c r="L15" s="329"/>
      <c r="M15" s="329"/>
      <c r="N15" s="329"/>
      <c r="O15" s="329"/>
      <c r="P15" s="329"/>
      <c r="Q15" s="329"/>
    </row>
    <row r="16" spans="1:19" ht="18" x14ac:dyDescent="0.2">
      <c r="C16" s="219" t="s">
        <v>327</v>
      </c>
      <c r="D16" s="219" t="s">
        <v>15</v>
      </c>
      <c r="E16" s="220" t="s">
        <v>16</v>
      </c>
      <c r="F16" s="219" t="s">
        <v>17</v>
      </c>
      <c r="G16" s="219" t="s">
        <v>18</v>
      </c>
      <c r="H16" s="221" t="s">
        <v>19</v>
      </c>
      <c r="I16" s="221" t="s">
        <v>20</v>
      </c>
      <c r="J16" s="218"/>
      <c r="K16" s="219" t="s">
        <v>327</v>
      </c>
      <c r="L16" s="219" t="s">
        <v>15</v>
      </c>
      <c r="M16" s="220" t="s">
        <v>16</v>
      </c>
      <c r="N16" s="219" t="s">
        <v>17</v>
      </c>
      <c r="O16" s="219" t="s">
        <v>18</v>
      </c>
      <c r="P16" s="221" t="s">
        <v>19</v>
      </c>
      <c r="Q16" s="221" t="s">
        <v>20</v>
      </c>
    </row>
    <row r="17" spans="1:19" ht="27" x14ac:dyDescent="0.2">
      <c r="B17" s="202">
        <v>5</v>
      </c>
      <c r="C17" s="222">
        <v>1</v>
      </c>
      <c r="D17" s="223" t="s">
        <v>671</v>
      </c>
      <c r="E17" s="224" t="s">
        <v>1079</v>
      </c>
      <c r="F17" s="222">
        <v>0</v>
      </c>
      <c r="G17" s="222">
        <v>0</v>
      </c>
      <c r="H17" s="222">
        <v>2</v>
      </c>
      <c r="I17" s="222">
        <v>3</v>
      </c>
      <c r="J17" s="218"/>
      <c r="K17" s="222">
        <v>1</v>
      </c>
      <c r="L17" s="223" t="s">
        <v>671</v>
      </c>
      <c r="M17" s="224" t="s">
        <v>1079</v>
      </c>
      <c r="N17" s="222">
        <v>0</v>
      </c>
      <c r="O17" s="222">
        <v>0</v>
      </c>
      <c r="P17" s="222">
        <v>2</v>
      </c>
      <c r="Q17" s="222">
        <v>3</v>
      </c>
      <c r="R17" s="202">
        <v>5</v>
      </c>
    </row>
    <row r="18" spans="1:19" x14ac:dyDescent="0.2">
      <c r="B18" s="202">
        <v>1</v>
      </c>
      <c r="C18" s="225">
        <v>2</v>
      </c>
      <c r="D18" s="226" t="s">
        <v>675</v>
      </c>
      <c r="E18" s="227" t="s">
        <v>476</v>
      </c>
      <c r="F18" s="225">
        <v>3</v>
      </c>
      <c r="G18" s="225">
        <v>0</v>
      </c>
      <c r="H18" s="225">
        <v>3</v>
      </c>
      <c r="I18" s="225">
        <v>4</v>
      </c>
      <c r="J18" s="218"/>
      <c r="K18" s="225">
        <v>2</v>
      </c>
      <c r="L18" s="226" t="s">
        <v>693</v>
      </c>
      <c r="M18" s="227" t="s">
        <v>478</v>
      </c>
      <c r="N18" s="225">
        <v>3</v>
      </c>
      <c r="O18" s="225">
        <v>0</v>
      </c>
      <c r="P18" s="225">
        <v>3</v>
      </c>
      <c r="Q18" s="225">
        <v>4</v>
      </c>
      <c r="R18" s="202">
        <v>1</v>
      </c>
    </row>
    <row r="19" spans="1:19" x14ac:dyDescent="0.2">
      <c r="B19" s="202">
        <v>1</v>
      </c>
      <c r="C19" s="222">
        <v>3</v>
      </c>
      <c r="D19" s="223" t="s">
        <v>678</v>
      </c>
      <c r="E19" s="224" t="s">
        <v>1080</v>
      </c>
      <c r="F19" s="222">
        <v>2</v>
      </c>
      <c r="G19" s="222">
        <v>2</v>
      </c>
      <c r="H19" s="222">
        <v>3</v>
      </c>
      <c r="I19" s="222">
        <v>4</v>
      </c>
      <c r="J19" s="218"/>
      <c r="K19" s="222">
        <v>3</v>
      </c>
      <c r="L19" s="223" t="s">
        <v>696</v>
      </c>
      <c r="M19" s="224" t="s">
        <v>1081</v>
      </c>
      <c r="N19" s="222">
        <v>2</v>
      </c>
      <c r="O19" s="222">
        <v>2</v>
      </c>
      <c r="P19" s="222">
        <v>3</v>
      </c>
      <c r="Q19" s="222">
        <v>4</v>
      </c>
      <c r="R19" s="202">
        <v>1</v>
      </c>
    </row>
    <row r="20" spans="1:19" x14ac:dyDescent="0.2">
      <c r="B20" s="202">
        <v>1</v>
      </c>
      <c r="C20" s="225">
        <v>4</v>
      </c>
      <c r="D20" s="226" t="s">
        <v>681</v>
      </c>
      <c r="E20" s="227" t="s">
        <v>1082</v>
      </c>
      <c r="F20" s="225">
        <v>2</v>
      </c>
      <c r="G20" s="225">
        <v>2</v>
      </c>
      <c r="H20" s="225">
        <v>3</v>
      </c>
      <c r="I20" s="225">
        <v>4</v>
      </c>
      <c r="J20" s="218"/>
      <c r="K20" s="225">
        <v>4</v>
      </c>
      <c r="L20" s="226" t="s">
        <v>699</v>
      </c>
      <c r="M20" s="227" t="s">
        <v>1083</v>
      </c>
      <c r="N20" s="225">
        <v>2</v>
      </c>
      <c r="O20" s="225">
        <v>2</v>
      </c>
      <c r="P20" s="225">
        <v>3</v>
      </c>
      <c r="Q20" s="225">
        <v>4</v>
      </c>
      <c r="R20" s="202">
        <v>1</v>
      </c>
    </row>
    <row r="21" spans="1:19" s="229" customFormat="1" x14ac:dyDescent="0.2">
      <c r="A21" s="228" t="s">
        <v>1084</v>
      </c>
      <c r="B21" s="229">
        <v>2</v>
      </c>
      <c r="C21" s="230">
        <v>5</v>
      </c>
      <c r="D21" s="231" t="s">
        <v>684</v>
      </c>
      <c r="E21" s="232" t="s">
        <v>1085</v>
      </c>
      <c r="F21" s="230">
        <v>2</v>
      </c>
      <c r="G21" s="230">
        <v>0</v>
      </c>
      <c r="H21" s="230">
        <v>2</v>
      </c>
      <c r="I21" s="230">
        <v>4</v>
      </c>
      <c r="J21" s="233"/>
      <c r="K21" s="230">
        <v>5</v>
      </c>
      <c r="L21" s="231" t="s">
        <v>702</v>
      </c>
      <c r="M21" s="232" t="s">
        <v>1086</v>
      </c>
      <c r="N21" s="230">
        <v>2</v>
      </c>
      <c r="O21" s="230">
        <v>0</v>
      </c>
      <c r="P21" s="230">
        <v>2</v>
      </c>
      <c r="Q21" s="230">
        <v>4</v>
      </c>
      <c r="R21" s="229">
        <v>2</v>
      </c>
      <c r="S21" s="228" t="s">
        <v>1084</v>
      </c>
    </row>
    <row r="22" spans="1:19" x14ac:dyDescent="0.2">
      <c r="B22" s="202">
        <v>4</v>
      </c>
      <c r="C22" s="225">
        <v>6</v>
      </c>
      <c r="D22" s="226" t="s">
        <v>687</v>
      </c>
      <c r="E22" s="227" t="s">
        <v>1087</v>
      </c>
      <c r="F22" s="225">
        <v>2</v>
      </c>
      <c r="G22" s="225">
        <v>0</v>
      </c>
      <c r="H22" s="225">
        <v>2</v>
      </c>
      <c r="I22" s="225">
        <v>4</v>
      </c>
      <c r="J22" s="218"/>
      <c r="K22" s="225">
        <v>6</v>
      </c>
      <c r="L22" s="226" t="s">
        <v>705</v>
      </c>
      <c r="M22" s="227" t="s">
        <v>241</v>
      </c>
      <c r="N22" s="225">
        <v>3</v>
      </c>
      <c r="O22" s="225">
        <v>0</v>
      </c>
      <c r="P22" s="225">
        <v>3</v>
      </c>
      <c r="Q22" s="225">
        <v>5</v>
      </c>
      <c r="R22" s="202">
        <v>3</v>
      </c>
    </row>
    <row r="23" spans="1:19" ht="18" x14ac:dyDescent="0.2">
      <c r="B23" s="202">
        <v>4</v>
      </c>
      <c r="C23" s="222">
        <v>7</v>
      </c>
      <c r="D23" s="223" t="s">
        <v>690</v>
      </c>
      <c r="E23" s="224" t="s">
        <v>1088</v>
      </c>
      <c r="F23" s="222">
        <v>3</v>
      </c>
      <c r="G23" s="222">
        <v>0</v>
      </c>
      <c r="H23" s="222">
        <v>3</v>
      </c>
      <c r="I23" s="222">
        <v>5</v>
      </c>
      <c r="J23" s="218"/>
      <c r="K23" s="230">
        <v>7</v>
      </c>
      <c r="L23" s="231" t="s">
        <v>708</v>
      </c>
      <c r="M23" s="232" t="s">
        <v>1089</v>
      </c>
      <c r="N23" s="230">
        <v>2</v>
      </c>
      <c r="O23" s="230">
        <v>0</v>
      </c>
      <c r="P23" s="230">
        <v>2</v>
      </c>
      <c r="Q23" s="230">
        <v>4</v>
      </c>
      <c r="R23" s="202">
        <v>4</v>
      </c>
      <c r="S23" s="201" t="s">
        <v>1084</v>
      </c>
    </row>
    <row r="24" spans="1:19" ht="18" x14ac:dyDescent="0.2">
      <c r="C24" s="234"/>
      <c r="D24" s="234"/>
      <c r="E24" s="226" t="s">
        <v>328</v>
      </c>
      <c r="F24" s="235">
        <f t="shared" ref="F24:I24" si="2">SUM(F17:F23)</f>
        <v>14</v>
      </c>
      <c r="G24" s="235">
        <f t="shared" si="2"/>
        <v>4</v>
      </c>
      <c r="H24" s="235">
        <f t="shared" si="2"/>
        <v>18</v>
      </c>
      <c r="I24" s="235">
        <f t="shared" si="2"/>
        <v>28</v>
      </c>
      <c r="J24" s="218"/>
      <c r="K24" s="225">
        <v>8</v>
      </c>
      <c r="L24" s="226" t="s">
        <v>711</v>
      </c>
      <c r="M24" s="227" t="s">
        <v>1090</v>
      </c>
      <c r="N24" s="225">
        <v>3</v>
      </c>
      <c r="O24" s="225">
        <v>0</v>
      </c>
      <c r="P24" s="225">
        <v>3</v>
      </c>
      <c r="Q24" s="225">
        <v>5</v>
      </c>
      <c r="R24" s="202">
        <v>4</v>
      </c>
    </row>
    <row r="25" spans="1:19" x14ac:dyDescent="0.2">
      <c r="C25" s="218"/>
      <c r="D25" s="218"/>
      <c r="J25" s="218"/>
      <c r="K25" s="222"/>
      <c r="L25" s="223"/>
      <c r="M25" s="223" t="s">
        <v>328</v>
      </c>
      <c r="N25" s="236">
        <f t="shared" ref="N25:Q25" si="3">SUM(N17:N24)</f>
        <v>17</v>
      </c>
      <c r="O25" s="236">
        <f t="shared" si="3"/>
        <v>4</v>
      </c>
      <c r="P25" s="236">
        <f t="shared" si="3"/>
        <v>21</v>
      </c>
      <c r="Q25" s="236">
        <f t="shared" si="3"/>
        <v>33</v>
      </c>
    </row>
    <row r="26" spans="1:19" x14ac:dyDescent="0.2">
      <c r="C26" s="329" t="s">
        <v>155</v>
      </c>
      <c r="D26" s="329"/>
      <c r="E26" s="329"/>
      <c r="F26" s="329"/>
      <c r="G26" s="329"/>
      <c r="H26" s="329"/>
      <c r="I26" s="329"/>
      <c r="J26" s="206"/>
      <c r="K26" s="329" t="s">
        <v>156</v>
      </c>
      <c r="L26" s="329"/>
      <c r="M26" s="329"/>
      <c r="N26" s="329"/>
      <c r="O26" s="329"/>
      <c r="P26" s="329"/>
      <c r="Q26" s="329"/>
    </row>
    <row r="27" spans="1:19" ht="18" x14ac:dyDescent="0.2">
      <c r="C27" s="237" t="s">
        <v>327</v>
      </c>
      <c r="D27" s="237" t="s">
        <v>15</v>
      </c>
      <c r="E27" s="238" t="s">
        <v>16</v>
      </c>
      <c r="F27" s="237" t="s">
        <v>17</v>
      </c>
      <c r="G27" s="237" t="s">
        <v>18</v>
      </c>
      <c r="H27" s="239" t="s">
        <v>19</v>
      </c>
      <c r="I27" s="239" t="s">
        <v>20</v>
      </c>
      <c r="J27" s="206"/>
      <c r="K27" s="237" t="s">
        <v>327</v>
      </c>
      <c r="L27" s="237" t="s">
        <v>15</v>
      </c>
      <c r="M27" s="238" t="s">
        <v>16</v>
      </c>
      <c r="N27" s="237" t="s">
        <v>17</v>
      </c>
      <c r="O27" s="237" t="s">
        <v>18</v>
      </c>
      <c r="P27" s="239" t="s">
        <v>19</v>
      </c>
      <c r="Q27" s="239" t="s">
        <v>20</v>
      </c>
    </row>
    <row r="28" spans="1:19" ht="27" x14ac:dyDescent="0.2">
      <c r="B28" s="202">
        <v>5</v>
      </c>
      <c r="C28" s="240">
        <v>1</v>
      </c>
      <c r="D28" s="241" t="s">
        <v>671</v>
      </c>
      <c r="E28" s="242" t="s">
        <v>1079</v>
      </c>
      <c r="F28" s="240">
        <v>0</v>
      </c>
      <c r="G28" s="240">
        <v>0</v>
      </c>
      <c r="H28" s="240">
        <v>2</v>
      </c>
      <c r="I28" s="240">
        <v>3</v>
      </c>
      <c r="J28" s="206"/>
      <c r="K28" s="240">
        <v>1</v>
      </c>
      <c r="L28" s="241" t="s">
        <v>671</v>
      </c>
      <c r="M28" s="242" t="s">
        <v>1079</v>
      </c>
      <c r="N28" s="240">
        <v>0</v>
      </c>
      <c r="O28" s="240">
        <v>0</v>
      </c>
      <c r="P28" s="240">
        <v>2</v>
      </c>
      <c r="Q28" s="240">
        <v>3</v>
      </c>
      <c r="R28" s="202">
        <v>5</v>
      </c>
    </row>
    <row r="29" spans="1:19" x14ac:dyDescent="0.2">
      <c r="B29" s="202">
        <v>1</v>
      </c>
      <c r="C29" s="243">
        <v>2</v>
      </c>
      <c r="D29" s="244" t="s">
        <v>714</v>
      </c>
      <c r="E29" s="245" t="s">
        <v>102</v>
      </c>
      <c r="F29" s="243">
        <v>2</v>
      </c>
      <c r="G29" s="243">
        <v>2</v>
      </c>
      <c r="H29" s="243">
        <v>3</v>
      </c>
      <c r="I29" s="243">
        <v>4</v>
      </c>
      <c r="J29" s="206"/>
      <c r="K29" s="243">
        <v>2</v>
      </c>
      <c r="L29" s="244" t="s">
        <v>735</v>
      </c>
      <c r="M29" s="245" t="s">
        <v>104</v>
      </c>
      <c r="N29" s="243">
        <v>2</v>
      </c>
      <c r="O29" s="243">
        <v>2</v>
      </c>
      <c r="P29" s="243">
        <v>3</v>
      </c>
      <c r="Q29" s="243">
        <v>4</v>
      </c>
      <c r="R29" s="202">
        <v>1</v>
      </c>
    </row>
    <row r="30" spans="1:19" x14ac:dyDescent="0.2">
      <c r="B30" s="202">
        <v>1</v>
      </c>
      <c r="C30" s="240">
        <v>3</v>
      </c>
      <c r="D30" s="241" t="s">
        <v>717</v>
      </c>
      <c r="E30" s="242" t="s">
        <v>58</v>
      </c>
      <c r="F30" s="240">
        <v>2</v>
      </c>
      <c r="G30" s="240">
        <v>2</v>
      </c>
      <c r="H30" s="240">
        <v>3</v>
      </c>
      <c r="I30" s="240">
        <v>3</v>
      </c>
      <c r="J30" s="206"/>
      <c r="K30" s="240">
        <v>3</v>
      </c>
      <c r="L30" s="241" t="s">
        <v>738</v>
      </c>
      <c r="M30" s="242" t="s">
        <v>60</v>
      </c>
      <c r="N30" s="240">
        <v>2</v>
      </c>
      <c r="O30" s="240">
        <v>2</v>
      </c>
      <c r="P30" s="240">
        <v>3</v>
      </c>
      <c r="Q30" s="240">
        <v>3</v>
      </c>
      <c r="R30" s="202">
        <v>1</v>
      </c>
    </row>
    <row r="31" spans="1:19" x14ac:dyDescent="0.2">
      <c r="B31" s="202">
        <v>1</v>
      </c>
      <c r="C31" s="243">
        <v>4</v>
      </c>
      <c r="D31" s="244" t="s">
        <v>720</v>
      </c>
      <c r="E31" s="245" t="s">
        <v>128</v>
      </c>
      <c r="F31" s="243">
        <v>2</v>
      </c>
      <c r="G31" s="243">
        <v>2</v>
      </c>
      <c r="H31" s="243">
        <v>3</v>
      </c>
      <c r="I31" s="243">
        <v>4</v>
      </c>
      <c r="J31" s="206"/>
      <c r="K31" s="243">
        <v>4</v>
      </c>
      <c r="L31" s="244" t="s">
        <v>741</v>
      </c>
      <c r="M31" s="245" t="s">
        <v>130</v>
      </c>
      <c r="N31" s="243">
        <v>2</v>
      </c>
      <c r="O31" s="243">
        <v>2</v>
      </c>
      <c r="P31" s="243">
        <v>3</v>
      </c>
      <c r="Q31" s="243">
        <v>4</v>
      </c>
      <c r="R31" s="202">
        <v>1</v>
      </c>
    </row>
    <row r="32" spans="1:19" x14ac:dyDescent="0.2">
      <c r="B32" s="202">
        <v>3</v>
      </c>
      <c r="C32" s="240">
        <v>5</v>
      </c>
      <c r="D32" s="241" t="s">
        <v>723</v>
      </c>
      <c r="E32" s="242" t="s">
        <v>204</v>
      </c>
      <c r="F32" s="240">
        <v>2</v>
      </c>
      <c r="G32" s="240">
        <v>2</v>
      </c>
      <c r="H32" s="240">
        <v>3</v>
      </c>
      <c r="I32" s="240">
        <v>4</v>
      </c>
      <c r="J32" s="206"/>
      <c r="K32" s="240">
        <v>5</v>
      </c>
      <c r="L32" s="241" t="s">
        <v>744</v>
      </c>
      <c r="M32" s="242" t="s">
        <v>210</v>
      </c>
      <c r="N32" s="240">
        <v>2</v>
      </c>
      <c r="O32" s="240">
        <v>2</v>
      </c>
      <c r="P32" s="240">
        <v>3</v>
      </c>
      <c r="Q32" s="240">
        <v>4</v>
      </c>
      <c r="R32" s="202">
        <v>3</v>
      </c>
    </row>
    <row r="33" spans="2:18" x14ac:dyDescent="0.2">
      <c r="B33" s="202">
        <v>3</v>
      </c>
      <c r="C33" s="243">
        <v>6</v>
      </c>
      <c r="D33" s="244" t="s">
        <v>726</v>
      </c>
      <c r="E33" s="245" t="s">
        <v>272</v>
      </c>
      <c r="F33" s="243">
        <v>2</v>
      </c>
      <c r="G33" s="243">
        <v>0</v>
      </c>
      <c r="H33" s="243">
        <v>2</v>
      </c>
      <c r="I33" s="243">
        <v>3</v>
      </c>
      <c r="J33" s="206"/>
      <c r="K33" s="243">
        <v>6</v>
      </c>
      <c r="L33" s="244" t="s">
        <v>747</v>
      </c>
      <c r="M33" s="245" t="s">
        <v>345</v>
      </c>
      <c r="N33" s="243">
        <v>3</v>
      </c>
      <c r="O33" s="243">
        <v>0</v>
      </c>
      <c r="P33" s="243">
        <v>3</v>
      </c>
      <c r="Q33" s="243">
        <v>3</v>
      </c>
      <c r="R33" s="202">
        <v>3</v>
      </c>
    </row>
    <row r="34" spans="2:18" x14ac:dyDescent="0.2">
      <c r="B34" s="202">
        <v>1</v>
      </c>
      <c r="C34" s="240">
        <v>7</v>
      </c>
      <c r="D34" s="241" t="s">
        <v>729</v>
      </c>
      <c r="E34" s="242" t="s">
        <v>318</v>
      </c>
      <c r="F34" s="240">
        <v>2</v>
      </c>
      <c r="G34" s="240">
        <v>0</v>
      </c>
      <c r="H34" s="240">
        <v>2</v>
      </c>
      <c r="I34" s="240">
        <v>4</v>
      </c>
      <c r="J34" s="206"/>
      <c r="K34" s="240">
        <v>7</v>
      </c>
      <c r="L34" s="241" t="s">
        <v>750</v>
      </c>
      <c r="M34" s="242" t="s">
        <v>319</v>
      </c>
      <c r="N34" s="240">
        <v>2</v>
      </c>
      <c r="O34" s="240">
        <v>0</v>
      </c>
      <c r="P34" s="240">
        <v>2</v>
      </c>
      <c r="Q34" s="240">
        <v>4</v>
      </c>
      <c r="R34" s="202">
        <v>1</v>
      </c>
    </row>
    <row r="35" spans="2:18" x14ac:dyDescent="0.2">
      <c r="B35" s="202">
        <v>4</v>
      </c>
      <c r="C35" s="243">
        <v>8</v>
      </c>
      <c r="D35" s="244" t="s">
        <v>732</v>
      </c>
      <c r="E35" s="245" t="s">
        <v>1091</v>
      </c>
      <c r="F35" s="243">
        <v>3</v>
      </c>
      <c r="G35" s="243">
        <v>0</v>
      </c>
      <c r="H35" s="243">
        <v>3</v>
      </c>
      <c r="I35" s="243">
        <v>5</v>
      </c>
      <c r="J35" s="206"/>
      <c r="K35" s="243">
        <v>8</v>
      </c>
      <c r="L35" s="244" t="s">
        <v>753</v>
      </c>
      <c r="M35" s="245" t="s">
        <v>1092</v>
      </c>
      <c r="N35" s="243">
        <v>3</v>
      </c>
      <c r="O35" s="243">
        <v>0</v>
      </c>
      <c r="P35" s="243">
        <v>3</v>
      </c>
      <c r="Q35" s="243">
        <v>5</v>
      </c>
      <c r="R35" s="202">
        <v>4</v>
      </c>
    </row>
    <row r="36" spans="2:18" x14ac:dyDescent="0.2">
      <c r="C36" s="246"/>
      <c r="D36" s="246"/>
      <c r="E36" s="241" t="s">
        <v>328</v>
      </c>
      <c r="F36" s="247">
        <f t="shared" ref="F36:I36" si="4">SUM(F28:F35)</f>
        <v>15</v>
      </c>
      <c r="G36" s="247">
        <f t="shared" si="4"/>
        <v>8</v>
      </c>
      <c r="H36" s="247">
        <f t="shared" si="4"/>
        <v>21</v>
      </c>
      <c r="I36" s="247">
        <f t="shared" si="4"/>
        <v>30</v>
      </c>
      <c r="J36" s="206"/>
      <c r="K36" s="246"/>
      <c r="L36" s="246"/>
      <c r="M36" s="241" t="s">
        <v>328</v>
      </c>
      <c r="N36" s="247">
        <f t="shared" ref="N36:Q36" si="5">SUM(N28:N35)</f>
        <v>16</v>
      </c>
      <c r="O36" s="247">
        <f t="shared" si="5"/>
        <v>8</v>
      </c>
      <c r="P36" s="247">
        <f t="shared" si="5"/>
        <v>22</v>
      </c>
      <c r="Q36" s="247">
        <f t="shared" si="5"/>
        <v>30</v>
      </c>
    </row>
    <row r="37" spans="2:18" x14ac:dyDescent="0.2">
      <c r="C37" s="329" t="s">
        <v>153</v>
      </c>
      <c r="D37" s="329"/>
      <c r="E37" s="329"/>
      <c r="F37" s="329"/>
      <c r="G37" s="329"/>
      <c r="H37" s="329"/>
      <c r="I37" s="329"/>
      <c r="J37" s="206"/>
      <c r="K37" s="329" t="s">
        <v>147</v>
      </c>
      <c r="L37" s="329"/>
      <c r="M37" s="329"/>
      <c r="N37" s="329"/>
      <c r="O37" s="329"/>
      <c r="P37" s="329"/>
      <c r="Q37" s="329"/>
    </row>
    <row r="38" spans="2:18" ht="18" x14ac:dyDescent="0.2">
      <c r="C38" s="248" t="s">
        <v>327</v>
      </c>
      <c r="D38" s="249" t="s">
        <v>15</v>
      </c>
      <c r="E38" s="250" t="s">
        <v>16</v>
      </c>
      <c r="F38" s="249" t="s">
        <v>17</v>
      </c>
      <c r="G38" s="249" t="s">
        <v>18</v>
      </c>
      <c r="H38" s="251" t="s">
        <v>19</v>
      </c>
      <c r="I38" s="252" t="s">
        <v>20</v>
      </c>
      <c r="J38" s="206"/>
      <c r="K38" s="248" t="s">
        <v>327</v>
      </c>
      <c r="L38" s="249" t="s">
        <v>15</v>
      </c>
      <c r="M38" s="250" t="s">
        <v>16</v>
      </c>
      <c r="N38" s="249" t="s">
        <v>17</v>
      </c>
      <c r="O38" s="249" t="s">
        <v>18</v>
      </c>
      <c r="P38" s="251" t="s">
        <v>19</v>
      </c>
      <c r="Q38" s="252" t="s">
        <v>20</v>
      </c>
    </row>
    <row r="39" spans="2:18" ht="27" x14ac:dyDescent="0.2">
      <c r="B39" s="202">
        <v>5</v>
      </c>
      <c r="C39" s="253">
        <v>1</v>
      </c>
      <c r="D39" s="254" t="s">
        <v>671</v>
      </c>
      <c r="E39" s="255" t="s">
        <v>1079</v>
      </c>
      <c r="F39" s="256">
        <v>0</v>
      </c>
      <c r="G39" s="256">
        <v>0</v>
      </c>
      <c r="H39" s="256">
        <v>2</v>
      </c>
      <c r="I39" s="257">
        <v>3</v>
      </c>
      <c r="J39" s="206"/>
      <c r="K39" s="253">
        <v>1</v>
      </c>
      <c r="L39" s="254" t="s">
        <v>671</v>
      </c>
      <c r="M39" s="255" t="s">
        <v>1079</v>
      </c>
      <c r="N39" s="256">
        <v>0</v>
      </c>
      <c r="O39" s="256">
        <v>0</v>
      </c>
      <c r="P39" s="256">
        <v>2</v>
      </c>
      <c r="Q39" s="257">
        <v>3</v>
      </c>
      <c r="R39" s="202">
        <v>5</v>
      </c>
    </row>
    <row r="40" spans="2:18" x14ac:dyDescent="0.2">
      <c r="B40" s="202">
        <v>1</v>
      </c>
      <c r="C40" s="258">
        <v>2</v>
      </c>
      <c r="D40" s="259" t="s">
        <v>756</v>
      </c>
      <c r="E40" s="260" t="s">
        <v>1093</v>
      </c>
      <c r="F40" s="261">
        <v>2</v>
      </c>
      <c r="G40" s="261">
        <v>2</v>
      </c>
      <c r="H40" s="261">
        <v>3</v>
      </c>
      <c r="I40" s="262">
        <v>5</v>
      </c>
      <c r="J40" s="206"/>
      <c r="K40" s="258">
        <v>2</v>
      </c>
      <c r="L40" s="259" t="s">
        <v>774</v>
      </c>
      <c r="M40" s="260" t="s">
        <v>1094</v>
      </c>
      <c r="N40" s="261">
        <v>2</v>
      </c>
      <c r="O40" s="261">
        <v>2</v>
      </c>
      <c r="P40" s="261">
        <v>3</v>
      </c>
      <c r="Q40" s="262">
        <v>5</v>
      </c>
      <c r="R40" s="202">
        <v>1</v>
      </c>
    </row>
    <row r="41" spans="2:18" x14ac:dyDescent="0.2">
      <c r="B41" s="202">
        <v>3</v>
      </c>
      <c r="C41" s="253">
        <v>3</v>
      </c>
      <c r="D41" s="254" t="s">
        <v>759</v>
      </c>
      <c r="E41" s="255" t="s">
        <v>115</v>
      </c>
      <c r="F41" s="256">
        <v>2</v>
      </c>
      <c r="G41" s="256">
        <v>0</v>
      </c>
      <c r="H41" s="256">
        <v>2</v>
      </c>
      <c r="I41" s="257">
        <v>3</v>
      </c>
      <c r="J41" s="206"/>
      <c r="K41" s="253">
        <v>3</v>
      </c>
      <c r="L41" s="254" t="s">
        <v>777</v>
      </c>
      <c r="M41" s="255" t="s">
        <v>323</v>
      </c>
      <c r="N41" s="256">
        <v>3</v>
      </c>
      <c r="O41" s="256">
        <v>0</v>
      </c>
      <c r="P41" s="256">
        <v>3</v>
      </c>
      <c r="Q41" s="257">
        <v>4</v>
      </c>
      <c r="R41" s="202">
        <v>3</v>
      </c>
    </row>
    <row r="42" spans="2:18" x14ac:dyDescent="0.2">
      <c r="B42" s="202">
        <v>3</v>
      </c>
      <c r="C42" s="258">
        <v>4</v>
      </c>
      <c r="D42" s="259" t="s">
        <v>762</v>
      </c>
      <c r="E42" s="260" t="s">
        <v>1095</v>
      </c>
      <c r="F42" s="261">
        <v>3</v>
      </c>
      <c r="G42" s="261">
        <v>0</v>
      </c>
      <c r="H42" s="261">
        <v>3</v>
      </c>
      <c r="I42" s="262">
        <v>4</v>
      </c>
      <c r="J42" s="206"/>
      <c r="K42" s="258">
        <v>4</v>
      </c>
      <c r="L42" s="259" t="s">
        <v>780</v>
      </c>
      <c r="M42" s="260" t="s">
        <v>1096</v>
      </c>
      <c r="N42" s="261">
        <v>3</v>
      </c>
      <c r="O42" s="261">
        <v>0</v>
      </c>
      <c r="P42" s="261">
        <v>3</v>
      </c>
      <c r="Q42" s="262">
        <v>4</v>
      </c>
      <c r="R42" s="202">
        <v>3</v>
      </c>
    </row>
    <row r="43" spans="2:18" x14ac:dyDescent="0.2">
      <c r="B43" s="202">
        <v>1</v>
      </c>
      <c r="C43" s="253">
        <v>5</v>
      </c>
      <c r="D43" s="254" t="s">
        <v>765</v>
      </c>
      <c r="E43" s="255" t="s">
        <v>1097</v>
      </c>
      <c r="F43" s="256">
        <v>2</v>
      </c>
      <c r="G43" s="256">
        <v>2</v>
      </c>
      <c r="H43" s="256">
        <v>3</v>
      </c>
      <c r="I43" s="257">
        <v>5</v>
      </c>
      <c r="J43" s="206"/>
      <c r="K43" s="253">
        <v>5</v>
      </c>
      <c r="L43" s="254" t="s">
        <v>783</v>
      </c>
      <c r="M43" s="255" t="s">
        <v>1098</v>
      </c>
      <c r="N43" s="256">
        <v>2</v>
      </c>
      <c r="O43" s="256">
        <v>2</v>
      </c>
      <c r="P43" s="256">
        <v>3</v>
      </c>
      <c r="Q43" s="257">
        <v>5</v>
      </c>
      <c r="R43" s="202">
        <v>1</v>
      </c>
    </row>
    <row r="44" spans="2:18" x14ac:dyDescent="0.2">
      <c r="B44" s="202">
        <v>3</v>
      </c>
      <c r="C44" s="258">
        <v>6</v>
      </c>
      <c r="D44" s="259" t="s">
        <v>768</v>
      </c>
      <c r="E44" s="260" t="s">
        <v>1099</v>
      </c>
      <c r="F44" s="261">
        <v>2</v>
      </c>
      <c r="G44" s="261">
        <v>0</v>
      </c>
      <c r="H44" s="261">
        <v>2</v>
      </c>
      <c r="I44" s="262">
        <v>3</v>
      </c>
      <c r="J44" s="206"/>
      <c r="K44" s="258">
        <v>6</v>
      </c>
      <c r="L44" s="259" t="s">
        <v>786</v>
      </c>
      <c r="M44" s="260" t="s">
        <v>1100</v>
      </c>
      <c r="N44" s="261">
        <v>2</v>
      </c>
      <c r="O44" s="261">
        <v>0</v>
      </c>
      <c r="P44" s="261">
        <v>2</v>
      </c>
      <c r="Q44" s="262">
        <v>3</v>
      </c>
      <c r="R44" s="202">
        <v>3</v>
      </c>
    </row>
    <row r="45" spans="2:18" x14ac:dyDescent="0.2">
      <c r="B45" s="202">
        <v>2</v>
      </c>
      <c r="C45" s="253">
        <v>7</v>
      </c>
      <c r="D45" s="254" t="s">
        <v>771</v>
      </c>
      <c r="E45" s="255" t="s">
        <v>1101</v>
      </c>
      <c r="F45" s="256">
        <v>2</v>
      </c>
      <c r="G45" s="256">
        <v>2</v>
      </c>
      <c r="H45" s="256">
        <v>3</v>
      </c>
      <c r="I45" s="257">
        <v>5</v>
      </c>
      <c r="J45" s="206"/>
      <c r="K45" s="253">
        <v>7</v>
      </c>
      <c r="L45" s="254" t="s">
        <v>789</v>
      </c>
      <c r="M45" s="255" t="s">
        <v>1102</v>
      </c>
      <c r="N45" s="256">
        <v>2</v>
      </c>
      <c r="O45" s="256">
        <v>2</v>
      </c>
      <c r="P45" s="256">
        <v>3</v>
      </c>
      <c r="Q45" s="257">
        <v>5</v>
      </c>
      <c r="R45" s="202">
        <v>2</v>
      </c>
    </row>
    <row r="46" spans="2:18" x14ac:dyDescent="0.2">
      <c r="C46" s="263"/>
      <c r="D46" s="264"/>
      <c r="E46" s="265" t="s">
        <v>328</v>
      </c>
      <c r="F46" s="266">
        <f t="shared" ref="F46:I46" si="6">SUM(F39:F45)</f>
        <v>13</v>
      </c>
      <c r="G46" s="266">
        <f t="shared" si="6"/>
        <v>6</v>
      </c>
      <c r="H46" s="266">
        <f t="shared" si="6"/>
        <v>18</v>
      </c>
      <c r="I46" s="266">
        <f t="shared" si="6"/>
        <v>28</v>
      </c>
      <c r="J46" s="206"/>
      <c r="K46" s="263">
        <v>8</v>
      </c>
      <c r="L46" s="264" t="s">
        <v>792</v>
      </c>
      <c r="M46" s="265" t="s">
        <v>287</v>
      </c>
      <c r="N46" s="267">
        <v>2</v>
      </c>
      <c r="O46" s="267">
        <v>0</v>
      </c>
      <c r="P46" s="267">
        <v>2</v>
      </c>
      <c r="Q46" s="268">
        <v>3</v>
      </c>
      <c r="R46" s="202">
        <v>3</v>
      </c>
    </row>
    <row r="47" spans="2:18" x14ac:dyDescent="0.2">
      <c r="C47" s="218"/>
      <c r="D47" s="218"/>
      <c r="E47" s="218"/>
      <c r="F47" s="218"/>
      <c r="G47" s="218"/>
      <c r="H47" s="218"/>
      <c r="I47" s="218"/>
      <c r="J47" s="218"/>
      <c r="K47" s="269"/>
      <c r="L47" s="270"/>
      <c r="M47" s="271" t="s">
        <v>328</v>
      </c>
      <c r="N47" s="272">
        <f t="shared" ref="N47:O47" si="7">SUM(N39:N46)</f>
        <v>16</v>
      </c>
      <c r="O47" s="272">
        <f t="shared" si="7"/>
        <v>6</v>
      </c>
      <c r="P47" s="272">
        <f>SUM(P39:P46)</f>
        <v>21</v>
      </c>
      <c r="Q47" s="272">
        <f>SUM(Q39:Q46)</f>
        <v>32</v>
      </c>
    </row>
    <row r="48" spans="2:18" x14ac:dyDescent="0.2">
      <c r="C48" s="326" t="s">
        <v>1079</v>
      </c>
      <c r="D48" s="326"/>
      <c r="E48" s="326"/>
      <c r="F48" s="326"/>
      <c r="G48" s="326"/>
      <c r="H48" s="326"/>
      <c r="I48" s="326"/>
      <c r="J48" s="326"/>
      <c r="K48" s="326"/>
      <c r="L48" s="326"/>
      <c r="M48" s="326"/>
      <c r="N48" s="326"/>
      <c r="O48" s="326"/>
      <c r="P48" s="326"/>
      <c r="Q48" s="326"/>
    </row>
    <row r="49" spans="3:17" x14ac:dyDescent="0.2">
      <c r="D49" s="273" t="s">
        <v>1103</v>
      </c>
      <c r="E49" s="202" t="s">
        <v>1104</v>
      </c>
      <c r="J49" s="206"/>
      <c r="L49" s="327" t="s">
        <v>1105</v>
      </c>
      <c r="M49" s="327"/>
      <c r="N49" s="327"/>
      <c r="O49" s="327"/>
      <c r="P49" s="327"/>
      <c r="Q49" s="327"/>
    </row>
    <row r="50" spans="3:17" ht="18" x14ac:dyDescent="0.2">
      <c r="D50" s="274" t="s">
        <v>15</v>
      </c>
      <c r="E50" s="274" t="s">
        <v>16</v>
      </c>
      <c r="F50" s="274" t="s">
        <v>17</v>
      </c>
      <c r="G50" s="274" t="s">
        <v>18</v>
      </c>
      <c r="H50" s="275" t="s">
        <v>19</v>
      </c>
      <c r="I50" s="275" t="s">
        <v>20</v>
      </c>
      <c r="J50" s="206"/>
      <c r="L50" s="276" t="s">
        <v>15</v>
      </c>
      <c r="M50" s="276" t="s">
        <v>16</v>
      </c>
      <c r="N50" s="276" t="s">
        <v>17</v>
      </c>
      <c r="O50" s="276" t="s">
        <v>18</v>
      </c>
      <c r="P50" s="277" t="s">
        <v>19</v>
      </c>
      <c r="Q50" s="277" t="s">
        <v>20</v>
      </c>
    </row>
    <row r="51" spans="3:17" x14ac:dyDescent="0.2">
      <c r="C51" s="202">
        <v>1</v>
      </c>
      <c r="D51" s="278" t="s">
        <v>908</v>
      </c>
      <c r="E51" s="278" t="s">
        <v>1106</v>
      </c>
      <c r="F51" s="278">
        <v>2</v>
      </c>
      <c r="G51" s="278">
        <v>0</v>
      </c>
      <c r="H51" s="278">
        <v>2</v>
      </c>
      <c r="I51" s="278">
        <v>3</v>
      </c>
      <c r="J51" s="206"/>
      <c r="L51" s="279" t="s">
        <v>1017</v>
      </c>
      <c r="M51" s="279" t="s">
        <v>1107</v>
      </c>
      <c r="N51" s="279">
        <v>2</v>
      </c>
      <c r="O51" s="279">
        <v>0</v>
      </c>
      <c r="P51" s="279">
        <v>2</v>
      </c>
      <c r="Q51" s="279">
        <v>3</v>
      </c>
    </row>
    <row r="52" spans="3:17" x14ac:dyDescent="0.2">
      <c r="C52" s="202">
        <v>2</v>
      </c>
      <c r="D52" s="280" t="s">
        <v>913</v>
      </c>
      <c r="E52" s="280" t="s">
        <v>1108</v>
      </c>
      <c r="F52" s="280">
        <v>2</v>
      </c>
      <c r="G52" s="280">
        <v>0</v>
      </c>
      <c r="H52" s="280">
        <v>2</v>
      </c>
      <c r="I52" s="280">
        <v>3</v>
      </c>
      <c r="J52" s="206"/>
      <c r="L52" s="281" t="s">
        <v>1019</v>
      </c>
      <c r="M52" s="281" t="s">
        <v>1109</v>
      </c>
      <c r="N52" s="281">
        <v>2</v>
      </c>
      <c r="O52" s="281">
        <v>0</v>
      </c>
      <c r="P52" s="281">
        <v>2</v>
      </c>
      <c r="Q52" s="281">
        <v>3</v>
      </c>
    </row>
    <row r="53" spans="3:17" x14ac:dyDescent="0.2">
      <c r="C53" s="202">
        <v>3</v>
      </c>
      <c r="D53" s="278" t="s">
        <v>918</v>
      </c>
      <c r="E53" s="278" t="s">
        <v>1110</v>
      </c>
      <c r="F53" s="278">
        <v>2</v>
      </c>
      <c r="G53" s="278">
        <v>0</v>
      </c>
      <c r="H53" s="278">
        <v>2</v>
      </c>
      <c r="I53" s="278">
        <v>3</v>
      </c>
      <c r="J53" s="206"/>
      <c r="L53" s="279" t="s">
        <v>1021</v>
      </c>
      <c r="M53" s="279" t="s">
        <v>1111</v>
      </c>
      <c r="N53" s="279">
        <v>2</v>
      </c>
      <c r="O53" s="279">
        <v>0</v>
      </c>
      <c r="P53" s="279">
        <v>2</v>
      </c>
      <c r="Q53" s="279">
        <v>3</v>
      </c>
    </row>
    <row r="54" spans="3:17" x14ac:dyDescent="0.2">
      <c r="C54" s="202">
        <v>4</v>
      </c>
      <c r="D54" s="280" t="s">
        <v>923</v>
      </c>
      <c r="E54" s="280" t="s">
        <v>1112</v>
      </c>
      <c r="F54" s="280">
        <v>2</v>
      </c>
      <c r="G54" s="280">
        <v>0</v>
      </c>
      <c r="H54" s="280">
        <v>2</v>
      </c>
      <c r="I54" s="280">
        <v>3</v>
      </c>
      <c r="J54" s="206"/>
      <c r="L54" s="281" t="s">
        <v>1023</v>
      </c>
      <c r="M54" s="281" t="s">
        <v>1113</v>
      </c>
      <c r="N54" s="281">
        <v>2</v>
      </c>
      <c r="O54" s="281">
        <v>0</v>
      </c>
      <c r="P54" s="281">
        <v>2</v>
      </c>
      <c r="Q54" s="281">
        <v>3</v>
      </c>
    </row>
    <row r="55" spans="3:17" ht="27" x14ac:dyDescent="0.2">
      <c r="C55" s="202">
        <v>5</v>
      </c>
      <c r="D55" s="282" t="s">
        <v>928</v>
      </c>
      <c r="E55" s="282" t="s">
        <v>1114</v>
      </c>
      <c r="F55" s="282">
        <v>2</v>
      </c>
      <c r="G55" s="282">
        <v>0</v>
      </c>
      <c r="H55" s="282">
        <v>2</v>
      </c>
      <c r="I55" s="282">
        <v>3</v>
      </c>
      <c r="J55" s="218"/>
      <c r="L55" s="279" t="s">
        <v>1025</v>
      </c>
      <c r="M55" s="279" t="s">
        <v>1115</v>
      </c>
      <c r="N55" s="279">
        <v>2</v>
      </c>
      <c r="O55" s="279">
        <v>0</v>
      </c>
      <c r="P55" s="279">
        <v>2</v>
      </c>
      <c r="Q55" s="279">
        <v>3</v>
      </c>
    </row>
    <row r="56" spans="3:17" x14ac:dyDescent="0.2">
      <c r="C56" s="202">
        <v>6</v>
      </c>
      <c r="D56" s="280" t="s">
        <v>933</v>
      </c>
      <c r="E56" s="280" t="s">
        <v>1116</v>
      </c>
      <c r="F56" s="280">
        <v>2</v>
      </c>
      <c r="G56" s="280">
        <v>0</v>
      </c>
      <c r="H56" s="280">
        <v>2</v>
      </c>
      <c r="I56" s="280">
        <v>3</v>
      </c>
      <c r="J56" s="206"/>
      <c r="L56" s="281" t="s">
        <v>1027</v>
      </c>
      <c r="M56" s="281" t="s">
        <v>1117</v>
      </c>
      <c r="N56" s="281">
        <v>2</v>
      </c>
      <c r="O56" s="281">
        <v>0</v>
      </c>
      <c r="P56" s="281">
        <v>2</v>
      </c>
      <c r="Q56" s="281">
        <v>3</v>
      </c>
    </row>
    <row r="57" spans="3:17" x14ac:dyDescent="0.2">
      <c r="C57" s="202">
        <v>7</v>
      </c>
      <c r="D57" s="278" t="s">
        <v>938</v>
      </c>
      <c r="E57" s="278" t="s">
        <v>1118</v>
      </c>
      <c r="F57" s="278">
        <v>2</v>
      </c>
      <c r="G57" s="278">
        <v>0</v>
      </c>
      <c r="H57" s="278">
        <v>2</v>
      </c>
      <c r="I57" s="278">
        <v>3</v>
      </c>
      <c r="J57" s="218"/>
      <c r="L57" s="279" t="s">
        <v>1029</v>
      </c>
      <c r="M57" s="279" t="s">
        <v>1119</v>
      </c>
      <c r="N57" s="279">
        <v>2</v>
      </c>
      <c r="O57" s="279">
        <v>0</v>
      </c>
      <c r="P57" s="279">
        <v>2</v>
      </c>
      <c r="Q57" s="279">
        <v>3</v>
      </c>
    </row>
    <row r="58" spans="3:17" x14ac:dyDescent="0.2">
      <c r="C58" s="202">
        <v>8</v>
      </c>
      <c r="D58" s="280" t="s">
        <v>944</v>
      </c>
      <c r="E58" s="280" t="s">
        <v>1120</v>
      </c>
      <c r="F58" s="280">
        <v>2</v>
      </c>
      <c r="G58" s="280">
        <v>0</v>
      </c>
      <c r="H58" s="280">
        <v>2</v>
      </c>
      <c r="I58" s="280">
        <v>3</v>
      </c>
      <c r="J58" s="206"/>
      <c r="L58" s="281" t="s">
        <v>1031</v>
      </c>
      <c r="M58" s="281" t="s">
        <v>1121</v>
      </c>
      <c r="N58" s="281">
        <v>2</v>
      </c>
      <c r="O58" s="281">
        <v>0</v>
      </c>
      <c r="P58" s="281">
        <v>2</v>
      </c>
      <c r="Q58" s="281">
        <v>3</v>
      </c>
    </row>
    <row r="59" spans="3:17" x14ac:dyDescent="0.2">
      <c r="C59" s="202">
        <v>9</v>
      </c>
      <c r="D59" s="278" t="s">
        <v>949</v>
      </c>
      <c r="E59" s="278" t="s">
        <v>1122</v>
      </c>
      <c r="F59" s="278">
        <v>2</v>
      </c>
      <c r="G59" s="278">
        <v>0</v>
      </c>
      <c r="H59" s="278">
        <v>2</v>
      </c>
      <c r="I59" s="278">
        <v>3</v>
      </c>
      <c r="J59" s="218"/>
      <c r="L59" s="279" t="s">
        <v>1033</v>
      </c>
      <c r="M59" s="279" t="s">
        <v>1123</v>
      </c>
      <c r="N59" s="279">
        <v>2</v>
      </c>
      <c r="O59" s="279">
        <v>0</v>
      </c>
      <c r="P59" s="279">
        <v>2</v>
      </c>
      <c r="Q59" s="279">
        <v>3</v>
      </c>
    </row>
    <row r="60" spans="3:17" x14ac:dyDescent="0.2">
      <c r="C60" s="202">
        <v>10</v>
      </c>
      <c r="D60" s="280" t="s">
        <v>954</v>
      </c>
      <c r="E60" s="280" t="s">
        <v>1124</v>
      </c>
      <c r="F60" s="280">
        <v>2</v>
      </c>
      <c r="G60" s="280">
        <v>0</v>
      </c>
      <c r="H60" s="280">
        <v>2</v>
      </c>
      <c r="I60" s="280">
        <v>3</v>
      </c>
      <c r="J60" s="206"/>
      <c r="L60" s="281" t="s">
        <v>1035</v>
      </c>
      <c r="M60" s="281" t="s">
        <v>1125</v>
      </c>
      <c r="N60" s="281">
        <v>2</v>
      </c>
      <c r="O60" s="281">
        <v>0</v>
      </c>
      <c r="P60" s="281">
        <v>2</v>
      </c>
      <c r="Q60" s="281">
        <v>3</v>
      </c>
    </row>
    <row r="61" spans="3:17" x14ac:dyDescent="0.2">
      <c r="C61" s="202">
        <v>11</v>
      </c>
      <c r="D61" s="278" t="s">
        <v>959</v>
      </c>
      <c r="E61" s="278" t="s">
        <v>1126</v>
      </c>
      <c r="F61" s="278">
        <v>2</v>
      </c>
      <c r="G61" s="278">
        <v>0</v>
      </c>
      <c r="H61" s="278">
        <v>2</v>
      </c>
      <c r="I61" s="278">
        <v>3</v>
      </c>
      <c r="J61" s="218"/>
      <c r="L61" s="279" t="s">
        <v>1037</v>
      </c>
      <c r="M61" s="279" t="s">
        <v>1127</v>
      </c>
      <c r="N61" s="279">
        <v>2</v>
      </c>
      <c r="O61" s="279">
        <v>0</v>
      </c>
      <c r="P61" s="279">
        <v>2</v>
      </c>
      <c r="Q61" s="279">
        <v>3</v>
      </c>
    </row>
    <row r="62" spans="3:17" x14ac:dyDescent="0.2">
      <c r="C62" s="202">
        <v>12</v>
      </c>
      <c r="D62" s="280" t="s">
        <v>964</v>
      </c>
      <c r="E62" s="280" t="s">
        <v>1128</v>
      </c>
      <c r="F62" s="280">
        <v>2</v>
      </c>
      <c r="G62" s="280">
        <v>0</v>
      </c>
      <c r="H62" s="280">
        <v>2</v>
      </c>
      <c r="I62" s="280">
        <v>3</v>
      </c>
      <c r="J62" s="206"/>
      <c r="L62" s="281" t="s">
        <v>1039</v>
      </c>
      <c r="M62" s="281" t="s">
        <v>1129</v>
      </c>
      <c r="N62" s="281">
        <v>2</v>
      </c>
      <c r="O62" s="281">
        <v>0</v>
      </c>
      <c r="P62" s="281">
        <v>2</v>
      </c>
      <c r="Q62" s="281">
        <v>3</v>
      </c>
    </row>
    <row r="63" spans="3:17" x14ac:dyDescent="0.2">
      <c r="C63" s="202">
        <v>13</v>
      </c>
      <c r="D63" s="278" t="s">
        <v>969</v>
      </c>
      <c r="E63" s="278" t="s">
        <v>1130</v>
      </c>
      <c r="F63" s="278">
        <v>2</v>
      </c>
      <c r="G63" s="278">
        <v>0</v>
      </c>
      <c r="H63" s="278">
        <v>2</v>
      </c>
      <c r="I63" s="278">
        <v>3</v>
      </c>
      <c r="J63" s="218"/>
      <c r="L63" s="279" t="s">
        <v>1041</v>
      </c>
      <c r="M63" s="279" t="s">
        <v>1131</v>
      </c>
      <c r="N63" s="279">
        <v>2</v>
      </c>
      <c r="O63" s="279">
        <v>0</v>
      </c>
      <c r="P63" s="279">
        <v>2</v>
      </c>
      <c r="Q63" s="279">
        <v>3</v>
      </c>
    </row>
    <row r="64" spans="3:17" x14ac:dyDescent="0.2">
      <c r="C64" s="202">
        <v>14</v>
      </c>
      <c r="D64" s="280" t="s">
        <v>974</v>
      </c>
      <c r="E64" s="280" t="s">
        <v>1132</v>
      </c>
      <c r="F64" s="280">
        <v>2</v>
      </c>
      <c r="G64" s="280">
        <v>0</v>
      </c>
      <c r="H64" s="280">
        <v>2</v>
      </c>
      <c r="I64" s="280">
        <v>3</v>
      </c>
      <c r="J64" s="206"/>
      <c r="L64" s="281" t="s">
        <v>1043</v>
      </c>
      <c r="M64" s="281" t="s">
        <v>1133</v>
      </c>
      <c r="N64" s="281">
        <v>2</v>
      </c>
      <c r="O64" s="281">
        <v>0</v>
      </c>
      <c r="P64" s="281">
        <v>2</v>
      </c>
      <c r="Q64" s="281">
        <v>3</v>
      </c>
    </row>
    <row r="65" spans="1:19" x14ac:dyDescent="0.2">
      <c r="C65" s="202">
        <v>15</v>
      </c>
      <c r="D65" s="278" t="s">
        <v>979</v>
      </c>
      <c r="E65" s="278" t="s">
        <v>1134</v>
      </c>
      <c r="F65" s="278">
        <v>2</v>
      </c>
      <c r="G65" s="278">
        <v>0</v>
      </c>
      <c r="H65" s="278">
        <v>2</v>
      </c>
      <c r="I65" s="278">
        <v>3</v>
      </c>
      <c r="J65" s="218"/>
      <c r="L65" s="279" t="s">
        <v>1045</v>
      </c>
      <c r="M65" s="279" t="s">
        <v>1135</v>
      </c>
      <c r="N65" s="279">
        <v>2</v>
      </c>
      <c r="O65" s="279">
        <v>0</v>
      </c>
      <c r="P65" s="279">
        <v>2</v>
      </c>
      <c r="Q65" s="279">
        <v>3</v>
      </c>
    </row>
    <row r="66" spans="1:19" x14ac:dyDescent="0.2">
      <c r="C66" s="202">
        <v>16</v>
      </c>
      <c r="D66" s="280" t="s">
        <v>984</v>
      </c>
      <c r="E66" s="280" t="s">
        <v>1136</v>
      </c>
      <c r="F66" s="280">
        <v>2</v>
      </c>
      <c r="G66" s="280">
        <v>0</v>
      </c>
      <c r="H66" s="280">
        <v>2</v>
      </c>
      <c r="I66" s="280">
        <v>3</v>
      </c>
      <c r="J66" s="206"/>
      <c r="L66" s="281" t="s">
        <v>1047</v>
      </c>
      <c r="M66" s="281" t="s">
        <v>1137</v>
      </c>
      <c r="N66" s="281">
        <v>2</v>
      </c>
      <c r="O66" s="281">
        <v>0</v>
      </c>
      <c r="P66" s="281">
        <v>2</v>
      </c>
      <c r="Q66" s="281">
        <v>3</v>
      </c>
    </row>
    <row r="67" spans="1:19" x14ac:dyDescent="0.2">
      <c r="C67" s="202">
        <v>17</v>
      </c>
      <c r="D67" s="278" t="s">
        <v>989</v>
      </c>
      <c r="E67" s="278" t="s">
        <v>1138</v>
      </c>
      <c r="F67" s="278">
        <v>2</v>
      </c>
      <c r="G67" s="278">
        <v>0</v>
      </c>
      <c r="H67" s="278">
        <v>2</v>
      </c>
      <c r="I67" s="278">
        <v>3</v>
      </c>
      <c r="J67" s="206"/>
      <c r="L67" s="279" t="s">
        <v>1049</v>
      </c>
      <c r="M67" s="279" t="s">
        <v>1139</v>
      </c>
      <c r="N67" s="279">
        <v>2</v>
      </c>
      <c r="O67" s="279">
        <v>0</v>
      </c>
      <c r="P67" s="279">
        <v>2</v>
      </c>
      <c r="Q67" s="279">
        <v>3</v>
      </c>
    </row>
    <row r="68" spans="1:19" x14ac:dyDescent="0.2">
      <c r="C68" s="202">
        <v>18</v>
      </c>
      <c r="D68" s="280" t="s">
        <v>994</v>
      </c>
      <c r="E68" s="280" t="s">
        <v>1140</v>
      </c>
      <c r="F68" s="280">
        <v>2</v>
      </c>
      <c r="G68" s="280">
        <v>0</v>
      </c>
      <c r="H68" s="280">
        <v>2</v>
      </c>
      <c r="I68" s="280">
        <v>3</v>
      </c>
      <c r="J68" s="206"/>
      <c r="L68" s="281" t="s">
        <v>1051</v>
      </c>
      <c r="M68" s="281" t="s">
        <v>1141</v>
      </c>
      <c r="N68" s="281">
        <v>2</v>
      </c>
      <c r="O68" s="281">
        <v>0</v>
      </c>
      <c r="P68" s="281">
        <v>2</v>
      </c>
      <c r="Q68" s="281">
        <v>3</v>
      </c>
    </row>
    <row r="69" spans="1:19" x14ac:dyDescent="0.2">
      <c r="C69" s="202">
        <v>19</v>
      </c>
      <c r="D69" s="278" t="s">
        <v>999</v>
      </c>
      <c r="E69" s="278" t="s">
        <v>1142</v>
      </c>
      <c r="F69" s="278">
        <v>2</v>
      </c>
      <c r="G69" s="278">
        <v>0</v>
      </c>
      <c r="H69" s="278">
        <v>2</v>
      </c>
      <c r="I69" s="278">
        <v>3</v>
      </c>
      <c r="J69" s="206"/>
      <c r="L69" s="279" t="s">
        <v>1053</v>
      </c>
      <c r="M69" s="279" t="s">
        <v>1143</v>
      </c>
      <c r="N69" s="279">
        <v>2</v>
      </c>
      <c r="O69" s="279">
        <v>0</v>
      </c>
      <c r="P69" s="279">
        <v>2</v>
      </c>
      <c r="Q69" s="279">
        <v>3</v>
      </c>
    </row>
    <row r="70" spans="1:19" x14ac:dyDescent="0.2">
      <c r="C70" s="202">
        <v>20</v>
      </c>
      <c r="D70" s="280" t="s">
        <v>1004</v>
      </c>
      <c r="E70" s="280" t="s">
        <v>1144</v>
      </c>
      <c r="F70" s="280">
        <v>2</v>
      </c>
      <c r="G70" s="280">
        <v>0</v>
      </c>
      <c r="H70" s="280">
        <v>2</v>
      </c>
      <c r="I70" s="280">
        <v>3</v>
      </c>
      <c r="J70" s="206"/>
      <c r="L70" s="281" t="s">
        <v>1055</v>
      </c>
      <c r="M70" s="281" t="s">
        <v>1145</v>
      </c>
      <c r="N70" s="281">
        <v>2</v>
      </c>
      <c r="O70" s="281">
        <v>0</v>
      </c>
      <c r="P70" s="281">
        <v>2</v>
      </c>
      <c r="Q70" s="281">
        <v>3</v>
      </c>
    </row>
    <row r="71" spans="1:19" x14ac:dyDescent="0.2">
      <c r="C71" s="202">
        <v>21</v>
      </c>
      <c r="D71" s="278" t="s">
        <v>1006</v>
      </c>
      <c r="E71" s="278" t="s">
        <v>1146</v>
      </c>
      <c r="F71" s="278">
        <v>2</v>
      </c>
      <c r="G71" s="278">
        <v>0</v>
      </c>
      <c r="H71" s="278">
        <v>2</v>
      </c>
      <c r="I71" s="278">
        <v>3</v>
      </c>
      <c r="J71" s="206"/>
      <c r="L71" s="279" t="s">
        <v>1057</v>
      </c>
      <c r="M71" s="279" t="s">
        <v>1147</v>
      </c>
      <c r="N71" s="279">
        <v>2</v>
      </c>
      <c r="O71" s="279">
        <v>0</v>
      </c>
      <c r="P71" s="279">
        <v>2</v>
      </c>
      <c r="Q71" s="279">
        <v>3</v>
      </c>
    </row>
    <row r="72" spans="1:19" x14ac:dyDescent="0.2">
      <c r="C72" s="202">
        <v>22</v>
      </c>
      <c r="D72" s="283" t="s">
        <v>1008</v>
      </c>
      <c r="E72" s="283" t="s">
        <v>1148</v>
      </c>
      <c r="F72" s="283">
        <v>2</v>
      </c>
      <c r="G72" s="283">
        <v>0</v>
      </c>
      <c r="H72" s="283">
        <v>2</v>
      </c>
      <c r="I72" s="283">
        <v>3</v>
      </c>
      <c r="J72" s="206"/>
      <c r="L72" s="281" t="s">
        <v>1059</v>
      </c>
      <c r="M72" s="281" t="s">
        <v>1149</v>
      </c>
      <c r="N72" s="281">
        <v>2</v>
      </c>
      <c r="O72" s="281">
        <v>0</v>
      </c>
      <c r="P72" s="281">
        <v>2</v>
      </c>
      <c r="Q72" s="281">
        <v>3</v>
      </c>
    </row>
    <row r="73" spans="1:19" x14ac:dyDescent="0.2">
      <c r="C73" s="202">
        <v>23</v>
      </c>
      <c r="D73" s="278" t="s">
        <v>1010</v>
      </c>
      <c r="E73" s="278" t="s">
        <v>1150</v>
      </c>
      <c r="F73" s="278">
        <v>2</v>
      </c>
      <c r="G73" s="278">
        <v>0</v>
      </c>
      <c r="H73" s="278">
        <v>2</v>
      </c>
      <c r="I73" s="278">
        <v>3</v>
      </c>
      <c r="J73" s="206"/>
      <c r="L73" s="279" t="s">
        <v>1061</v>
      </c>
      <c r="M73" s="279" t="s">
        <v>1151</v>
      </c>
      <c r="N73" s="279">
        <v>2</v>
      </c>
      <c r="O73" s="279">
        <v>0</v>
      </c>
      <c r="P73" s="279">
        <v>2</v>
      </c>
      <c r="Q73" s="279">
        <v>3</v>
      </c>
    </row>
    <row r="74" spans="1:19" x14ac:dyDescent="0.2">
      <c r="C74" s="202">
        <v>24</v>
      </c>
      <c r="D74" s="280" t="s">
        <v>1012</v>
      </c>
      <c r="E74" s="280" t="s">
        <v>1152</v>
      </c>
      <c r="F74" s="280">
        <v>2</v>
      </c>
      <c r="G74" s="280">
        <v>0</v>
      </c>
      <c r="H74" s="280">
        <v>2</v>
      </c>
      <c r="I74" s="280">
        <v>3</v>
      </c>
      <c r="J74" s="206"/>
      <c r="L74" s="281" t="s">
        <v>1063</v>
      </c>
      <c r="M74" s="281" t="s">
        <v>1153</v>
      </c>
      <c r="N74" s="281">
        <v>2</v>
      </c>
      <c r="O74" s="281">
        <v>0</v>
      </c>
      <c r="P74" s="281">
        <v>2</v>
      </c>
      <c r="Q74" s="281">
        <v>3</v>
      </c>
    </row>
    <row r="75" spans="1:19" x14ac:dyDescent="0.2">
      <c r="C75" s="202">
        <v>25</v>
      </c>
      <c r="D75" s="278" t="s">
        <v>1014</v>
      </c>
      <c r="E75" s="278" t="s">
        <v>1154</v>
      </c>
      <c r="F75" s="278">
        <v>2</v>
      </c>
      <c r="G75" s="278">
        <v>0</v>
      </c>
      <c r="H75" s="278">
        <v>2</v>
      </c>
      <c r="I75" s="278">
        <v>3</v>
      </c>
      <c r="J75" s="206"/>
      <c r="L75" s="279" t="s">
        <v>1065</v>
      </c>
      <c r="M75" s="279" t="s">
        <v>1155</v>
      </c>
      <c r="N75" s="279">
        <v>2</v>
      </c>
      <c r="O75" s="279">
        <v>0</v>
      </c>
      <c r="P75" s="279">
        <v>2</v>
      </c>
      <c r="Q75" s="279">
        <v>3</v>
      </c>
    </row>
    <row r="76" spans="1:19" x14ac:dyDescent="0.2">
      <c r="B76" s="202" t="s">
        <v>1156</v>
      </c>
      <c r="C76" s="206">
        <v>22</v>
      </c>
      <c r="D76" s="328" t="s">
        <v>1157</v>
      </c>
      <c r="E76" s="328"/>
      <c r="F76" s="328"/>
      <c r="G76" s="328"/>
      <c r="H76" s="328"/>
      <c r="I76" s="328"/>
      <c r="J76" s="328"/>
      <c r="K76" s="328"/>
      <c r="L76" s="328"/>
      <c r="M76" s="328"/>
      <c r="N76" s="328"/>
      <c r="O76" s="328"/>
      <c r="P76" s="328"/>
      <c r="Q76" s="328"/>
      <c r="R76" s="202" t="s">
        <v>1156</v>
      </c>
    </row>
    <row r="77" spans="1:19" x14ac:dyDescent="0.2">
      <c r="B77" s="202" t="s">
        <v>1156</v>
      </c>
      <c r="C77" s="206">
        <v>4</v>
      </c>
      <c r="D77" s="328" t="s">
        <v>1158</v>
      </c>
      <c r="E77" s="328"/>
      <c r="F77" s="328"/>
      <c r="G77" s="328"/>
      <c r="H77" s="328"/>
      <c r="I77" s="328"/>
      <c r="J77" s="328"/>
      <c r="K77" s="328"/>
      <c r="L77" s="328"/>
      <c r="M77" s="328"/>
      <c r="N77" s="328"/>
      <c r="O77" s="328"/>
      <c r="P77" s="328"/>
      <c r="Q77" s="328"/>
      <c r="R77" s="202" t="s">
        <v>1156</v>
      </c>
    </row>
    <row r="78" spans="1:19" x14ac:dyDescent="0.2">
      <c r="B78" s="202" t="s">
        <v>1156</v>
      </c>
      <c r="C78" s="206">
        <v>13</v>
      </c>
      <c r="D78" s="328" t="s">
        <v>1159</v>
      </c>
      <c r="E78" s="328"/>
      <c r="F78" s="328"/>
      <c r="G78" s="328"/>
      <c r="H78" s="328"/>
      <c r="I78" s="328"/>
      <c r="J78" s="328"/>
      <c r="K78" s="328"/>
      <c r="L78" s="328"/>
      <c r="M78" s="328"/>
      <c r="N78" s="328"/>
      <c r="O78" s="328"/>
      <c r="P78" s="328"/>
      <c r="Q78" s="328"/>
      <c r="R78" s="202" t="s">
        <v>1156</v>
      </c>
    </row>
    <row r="79" spans="1:19" s="285" customFormat="1" x14ac:dyDescent="0.2">
      <c r="A79" s="284"/>
      <c r="B79" s="285" t="s">
        <v>1156</v>
      </c>
      <c r="C79" s="286">
        <v>13</v>
      </c>
      <c r="D79" s="324" t="s">
        <v>1160</v>
      </c>
      <c r="E79" s="324"/>
      <c r="F79" s="324"/>
      <c r="G79" s="324"/>
      <c r="H79" s="324"/>
      <c r="I79" s="324"/>
      <c r="J79" s="324"/>
      <c r="K79" s="324"/>
      <c r="L79" s="324"/>
      <c r="M79" s="324"/>
      <c r="N79" s="324"/>
      <c r="O79" s="324"/>
      <c r="P79" s="324"/>
      <c r="Q79" s="324"/>
      <c r="R79" s="285" t="s">
        <v>1156</v>
      </c>
      <c r="S79" s="284"/>
    </row>
    <row r="80" spans="1:19" s="285" customFormat="1" x14ac:dyDescent="0.2">
      <c r="A80" s="284"/>
      <c r="B80" s="285" t="s">
        <v>1156</v>
      </c>
      <c r="C80" s="286">
        <v>6</v>
      </c>
      <c r="D80" s="324" t="s">
        <v>1161</v>
      </c>
      <c r="E80" s="324"/>
      <c r="F80" s="324"/>
      <c r="G80" s="324"/>
      <c r="H80" s="324"/>
      <c r="I80" s="324"/>
      <c r="J80" s="324"/>
      <c r="K80" s="324"/>
      <c r="L80" s="324"/>
      <c r="M80" s="324"/>
      <c r="N80" s="324"/>
      <c r="O80" s="324"/>
      <c r="P80" s="324"/>
      <c r="Q80" s="324"/>
      <c r="R80" s="285" t="s">
        <v>1156</v>
      </c>
      <c r="S80" s="284"/>
    </row>
    <row r="81" spans="1:19" x14ac:dyDescent="0.2">
      <c r="C81" s="287">
        <f>SUM(C76:C80)</f>
        <v>58</v>
      </c>
      <c r="D81" s="206" t="s">
        <v>1162</v>
      </c>
      <c r="E81" s="206"/>
      <c r="F81" s="206"/>
      <c r="G81" s="206"/>
      <c r="H81" s="206"/>
      <c r="I81" s="206"/>
      <c r="J81" s="206"/>
    </row>
    <row r="82" spans="1:19" s="201" customFormat="1" x14ac:dyDescent="0.2">
      <c r="C82" s="325" t="s">
        <v>1163</v>
      </c>
      <c r="D82" s="325"/>
      <c r="E82" s="325"/>
      <c r="F82" s="325"/>
      <c r="G82" s="325"/>
      <c r="H82" s="325"/>
      <c r="I82" s="325"/>
      <c r="J82" s="325"/>
      <c r="K82" s="325"/>
      <c r="L82" s="325"/>
      <c r="M82" s="325"/>
      <c r="N82" s="325"/>
      <c r="O82" s="325"/>
      <c r="P82" s="325"/>
      <c r="Q82" s="325"/>
    </row>
    <row r="83" spans="1:19" s="201" customFormat="1" x14ac:dyDescent="0.2">
      <c r="C83" s="325" t="s">
        <v>1164</v>
      </c>
      <c r="D83" s="325"/>
      <c r="E83" s="325"/>
      <c r="F83" s="325"/>
      <c r="G83" s="325"/>
      <c r="H83" s="325"/>
      <c r="I83" s="325"/>
      <c r="J83" s="325"/>
      <c r="K83" s="325"/>
      <c r="L83" s="325"/>
      <c r="M83" s="325"/>
      <c r="N83" s="325"/>
      <c r="O83" s="325"/>
      <c r="P83" s="325"/>
      <c r="Q83" s="325"/>
    </row>
    <row r="84" spans="1:19" s="201" customFormat="1" ht="12.75" customHeight="1" x14ac:dyDescent="0.2">
      <c r="C84" s="321" t="s">
        <v>1165</v>
      </c>
      <c r="D84" s="321"/>
      <c r="E84" s="321"/>
      <c r="F84" s="321"/>
      <c r="G84" s="321"/>
      <c r="H84" s="321"/>
      <c r="I84" s="321"/>
      <c r="J84" s="321"/>
      <c r="K84" s="321"/>
      <c r="L84" s="321"/>
      <c r="M84" s="321"/>
      <c r="N84" s="321"/>
      <c r="O84" s="321"/>
      <c r="P84" s="321"/>
      <c r="Q84" s="321"/>
    </row>
    <row r="85" spans="1:19" s="201" customFormat="1" ht="12.75" customHeight="1" x14ac:dyDescent="0.2">
      <c r="C85" s="321" t="s">
        <v>1166</v>
      </c>
      <c r="D85" s="321"/>
      <c r="E85" s="321"/>
      <c r="F85" s="321"/>
      <c r="G85" s="321"/>
      <c r="H85" s="321"/>
      <c r="I85" s="321"/>
      <c r="J85" s="321"/>
      <c r="K85" s="321"/>
      <c r="L85" s="321"/>
      <c r="M85" s="321"/>
      <c r="N85" s="321"/>
      <c r="O85" s="321"/>
      <c r="P85" s="321"/>
      <c r="Q85" s="321"/>
    </row>
    <row r="86" spans="1:19" s="201" customFormat="1" ht="12.75" customHeight="1" x14ac:dyDescent="0.2">
      <c r="C86" s="321" t="s">
        <v>1167</v>
      </c>
      <c r="D86" s="321"/>
      <c r="E86" s="321"/>
      <c r="F86" s="321"/>
      <c r="G86" s="321"/>
      <c r="H86" s="321"/>
      <c r="I86" s="321"/>
      <c r="J86" s="321"/>
      <c r="K86" s="321"/>
      <c r="L86" s="321"/>
      <c r="M86" s="321"/>
      <c r="N86" s="321"/>
      <c r="O86" s="321"/>
      <c r="P86" s="321"/>
      <c r="Q86" s="321"/>
    </row>
    <row r="87" spans="1:19" s="201" customFormat="1" ht="12.75" customHeight="1" x14ac:dyDescent="0.2">
      <c r="C87" s="321"/>
      <c r="D87" s="321"/>
      <c r="E87" s="321"/>
      <c r="F87" s="321"/>
      <c r="G87" s="321"/>
      <c r="H87" s="321"/>
      <c r="I87" s="321"/>
      <c r="J87" s="321"/>
      <c r="K87" s="321"/>
      <c r="L87" s="321"/>
      <c r="M87" s="321"/>
      <c r="N87" s="321"/>
      <c r="O87" s="321"/>
      <c r="P87" s="321"/>
      <c r="Q87" s="321"/>
    </row>
    <row r="88" spans="1:19" s="201" customFormat="1" ht="12.75" customHeight="1" x14ac:dyDescent="0.2">
      <c r="C88" s="321" t="s">
        <v>1168</v>
      </c>
      <c r="D88" s="321"/>
      <c r="E88" s="321"/>
      <c r="F88" s="321"/>
      <c r="G88" s="321"/>
      <c r="H88" s="321"/>
      <c r="I88" s="321"/>
      <c r="J88" s="321"/>
      <c r="K88" s="321"/>
      <c r="L88" s="321"/>
      <c r="M88" s="321"/>
      <c r="N88" s="321"/>
      <c r="O88" s="321"/>
      <c r="P88" s="321"/>
      <c r="Q88" s="321"/>
    </row>
    <row r="89" spans="1:19" s="201" customFormat="1" ht="12.75" customHeight="1" x14ac:dyDescent="0.2">
      <c r="C89" s="321" t="s">
        <v>1169</v>
      </c>
      <c r="D89" s="321"/>
      <c r="E89" s="321"/>
      <c r="F89" s="321"/>
      <c r="G89" s="321"/>
      <c r="H89" s="321"/>
      <c r="I89" s="321"/>
      <c r="J89" s="321"/>
      <c r="K89" s="321"/>
      <c r="L89" s="321"/>
      <c r="M89" s="321"/>
      <c r="N89" s="321"/>
      <c r="O89" s="321"/>
      <c r="P89" s="321"/>
      <c r="Q89" s="321"/>
    </row>
    <row r="90" spans="1:19" s="289" customFormat="1" ht="12.75" customHeight="1" x14ac:dyDescent="0.2">
      <c r="A90" s="288"/>
      <c r="C90" s="322" t="s">
        <v>1170</v>
      </c>
      <c r="D90" s="322"/>
      <c r="E90" s="322"/>
      <c r="F90" s="322"/>
      <c r="G90" s="322"/>
      <c r="H90" s="322"/>
      <c r="I90" s="322"/>
      <c r="J90" s="322"/>
      <c r="K90" s="322"/>
      <c r="L90" s="322"/>
      <c r="M90" s="322"/>
      <c r="N90" s="322"/>
      <c r="O90" s="322"/>
      <c r="P90" s="322"/>
      <c r="Q90" s="322"/>
      <c r="S90" s="288"/>
    </row>
    <row r="91" spans="1:19" s="289" customFormat="1" ht="12.75" customHeight="1" x14ac:dyDescent="0.2">
      <c r="A91" s="288"/>
      <c r="C91" s="323" t="s">
        <v>1171</v>
      </c>
      <c r="D91" s="323"/>
      <c r="E91" s="323"/>
      <c r="F91" s="323"/>
      <c r="G91" s="323"/>
      <c r="H91" s="323"/>
      <c r="I91" s="323"/>
      <c r="J91" s="323"/>
      <c r="K91" s="323"/>
      <c r="L91" s="323"/>
      <c r="M91" s="323"/>
      <c r="N91" s="323"/>
      <c r="O91" s="323"/>
      <c r="P91" s="323"/>
      <c r="Q91" s="323"/>
      <c r="S91" s="288"/>
    </row>
    <row r="92" spans="1:19" s="289" customFormat="1" ht="12.75" customHeight="1" x14ac:dyDescent="0.2">
      <c r="A92" s="288"/>
      <c r="C92" s="323" t="s">
        <v>1172</v>
      </c>
      <c r="D92" s="323"/>
      <c r="E92" s="323"/>
      <c r="F92" s="323"/>
      <c r="G92" s="323"/>
      <c r="H92" s="323"/>
      <c r="I92" s="323"/>
      <c r="J92" s="323"/>
      <c r="K92" s="323"/>
      <c r="L92" s="323"/>
      <c r="M92" s="323"/>
      <c r="N92" s="323"/>
      <c r="O92" s="323"/>
      <c r="P92" s="323"/>
      <c r="Q92" s="323"/>
      <c r="S92" s="288"/>
    </row>
    <row r="93" spans="1:19" x14ac:dyDescent="0.2">
      <c r="C93" s="323"/>
      <c r="D93" s="323"/>
      <c r="E93" s="323"/>
      <c r="F93" s="323"/>
      <c r="G93" s="323"/>
      <c r="H93" s="323"/>
      <c r="I93" s="323"/>
      <c r="J93" s="323"/>
      <c r="K93" s="323"/>
      <c r="L93" s="323"/>
      <c r="M93" s="323"/>
      <c r="N93" s="323"/>
      <c r="O93" s="323"/>
      <c r="P93" s="323"/>
      <c r="Q93" s="323"/>
    </row>
    <row r="94" spans="1:19" x14ac:dyDescent="0.2">
      <c r="C94" s="323"/>
      <c r="D94" s="323"/>
      <c r="E94" s="323"/>
      <c r="F94" s="323"/>
      <c r="G94" s="323"/>
      <c r="H94" s="323"/>
      <c r="I94" s="323"/>
      <c r="J94" s="323"/>
      <c r="K94" s="323"/>
      <c r="L94" s="323"/>
      <c r="M94" s="323"/>
      <c r="N94" s="323"/>
      <c r="O94" s="323"/>
      <c r="P94" s="323"/>
      <c r="Q94" s="323"/>
    </row>
    <row r="95" spans="1:19" x14ac:dyDescent="0.2">
      <c r="J95" s="206"/>
    </row>
    <row r="96" spans="1:19" ht="18" x14ac:dyDescent="0.2">
      <c r="C96" s="290" t="s">
        <v>327</v>
      </c>
      <c r="D96" s="291" t="s">
        <v>15</v>
      </c>
      <c r="E96" s="292" t="s">
        <v>16</v>
      </c>
      <c r="F96" s="293" t="s">
        <v>17</v>
      </c>
      <c r="G96" s="293" t="s">
        <v>18</v>
      </c>
      <c r="H96" s="294" t="s">
        <v>19</v>
      </c>
      <c r="I96" s="295" t="s">
        <v>20</v>
      </c>
      <c r="J96" s="206"/>
      <c r="K96" s="296" t="s">
        <v>327</v>
      </c>
      <c r="L96" s="297" t="s">
        <v>15</v>
      </c>
      <c r="M96" s="298" t="s">
        <v>16</v>
      </c>
      <c r="N96" s="299" t="s">
        <v>17</v>
      </c>
      <c r="O96" s="299" t="s">
        <v>18</v>
      </c>
      <c r="P96" s="300" t="s">
        <v>19</v>
      </c>
      <c r="Q96" s="301" t="s">
        <v>20</v>
      </c>
    </row>
    <row r="97" spans="3:17" x14ac:dyDescent="0.2">
      <c r="C97" s="302">
        <v>1</v>
      </c>
      <c r="D97" s="303" t="s">
        <v>822</v>
      </c>
      <c r="E97" s="303" t="s">
        <v>1173</v>
      </c>
      <c r="F97" s="304">
        <v>2</v>
      </c>
      <c r="G97" s="304">
        <v>0</v>
      </c>
      <c r="H97" s="304">
        <v>2</v>
      </c>
      <c r="I97" s="305">
        <v>3</v>
      </c>
      <c r="J97" s="206"/>
      <c r="K97" s="306">
        <v>1</v>
      </c>
      <c r="L97" s="307" t="s">
        <v>897</v>
      </c>
      <c r="M97" s="307" t="s">
        <v>22</v>
      </c>
      <c r="N97" s="308">
        <v>2</v>
      </c>
      <c r="O97" s="308">
        <v>0</v>
      </c>
      <c r="P97" s="308">
        <v>2</v>
      </c>
      <c r="Q97" s="309">
        <v>3</v>
      </c>
    </row>
    <row r="98" spans="3:17" x14ac:dyDescent="0.2">
      <c r="C98" s="302">
        <v>2</v>
      </c>
      <c r="D98" s="303" t="s">
        <v>816</v>
      </c>
      <c r="E98" s="303" t="s">
        <v>1174</v>
      </c>
      <c r="F98" s="304">
        <v>2</v>
      </c>
      <c r="G98" s="304">
        <v>0</v>
      </c>
      <c r="H98" s="304">
        <v>2</v>
      </c>
      <c r="I98" s="305">
        <v>3</v>
      </c>
      <c r="J98" s="206"/>
      <c r="K98" s="306">
        <v>1</v>
      </c>
      <c r="L98" s="307" t="s">
        <v>879</v>
      </c>
      <c r="M98" s="307" t="s">
        <v>1175</v>
      </c>
      <c r="N98" s="308">
        <v>2</v>
      </c>
      <c r="O98" s="308">
        <v>0</v>
      </c>
      <c r="P98" s="308">
        <v>2</v>
      </c>
      <c r="Q98" s="309">
        <v>3</v>
      </c>
    </row>
    <row r="99" spans="3:17" x14ac:dyDescent="0.2">
      <c r="C99" s="302">
        <v>3</v>
      </c>
      <c r="D99" s="303" t="s">
        <v>813</v>
      </c>
      <c r="E99" s="303" t="s">
        <v>1176</v>
      </c>
      <c r="F99" s="304">
        <v>2</v>
      </c>
      <c r="G99" s="304">
        <v>0</v>
      </c>
      <c r="H99" s="304">
        <v>2</v>
      </c>
      <c r="I99" s="305">
        <v>3</v>
      </c>
      <c r="J99" s="206"/>
      <c r="K99" s="306">
        <v>1</v>
      </c>
      <c r="L99" s="307" t="s">
        <v>849</v>
      </c>
      <c r="M99" s="307" t="s">
        <v>1177</v>
      </c>
      <c r="N99" s="308">
        <v>2</v>
      </c>
      <c r="O99" s="308">
        <v>0</v>
      </c>
      <c r="P99" s="308">
        <v>2</v>
      </c>
      <c r="Q99" s="309">
        <v>3</v>
      </c>
    </row>
    <row r="100" spans="3:17" x14ac:dyDescent="0.2">
      <c r="C100" s="302">
        <v>4</v>
      </c>
      <c r="D100" s="303" t="s">
        <v>834</v>
      </c>
      <c r="E100" s="303" t="s">
        <v>1178</v>
      </c>
      <c r="F100" s="304">
        <v>2</v>
      </c>
      <c r="G100" s="304">
        <v>0</v>
      </c>
      <c r="H100" s="304">
        <v>2</v>
      </c>
      <c r="I100" s="305">
        <v>3</v>
      </c>
      <c r="J100" s="206"/>
      <c r="K100" s="306">
        <v>1</v>
      </c>
      <c r="L100" s="307" t="s">
        <v>882</v>
      </c>
      <c r="M100" s="307" t="s">
        <v>1179</v>
      </c>
      <c r="N100" s="308">
        <v>2</v>
      </c>
      <c r="O100" s="308">
        <v>0</v>
      </c>
      <c r="P100" s="308">
        <v>2</v>
      </c>
      <c r="Q100" s="309">
        <v>3</v>
      </c>
    </row>
    <row r="101" spans="3:17" x14ac:dyDescent="0.2">
      <c r="C101" s="302">
        <v>5</v>
      </c>
      <c r="D101" s="303" t="s">
        <v>801</v>
      </c>
      <c r="E101" s="303" t="s">
        <v>1180</v>
      </c>
      <c r="F101" s="304">
        <v>2</v>
      </c>
      <c r="G101" s="304">
        <v>0</v>
      </c>
      <c r="H101" s="304">
        <v>2</v>
      </c>
      <c r="I101" s="305">
        <v>3</v>
      </c>
      <c r="J101" s="206"/>
      <c r="K101" s="306">
        <v>1</v>
      </c>
      <c r="L101" s="307" t="s">
        <v>855</v>
      </c>
      <c r="M101" s="307" t="s">
        <v>1181</v>
      </c>
      <c r="N101" s="308">
        <v>2</v>
      </c>
      <c r="O101" s="308">
        <v>0</v>
      </c>
      <c r="P101" s="308">
        <v>2</v>
      </c>
      <c r="Q101" s="309">
        <v>3</v>
      </c>
    </row>
    <row r="102" spans="3:17" x14ac:dyDescent="0.2">
      <c r="C102" s="302">
        <v>6</v>
      </c>
      <c r="D102" s="303" t="s">
        <v>837</v>
      </c>
      <c r="E102" s="303" t="s">
        <v>1182</v>
      </c>
      <c r="F102" s="304">
        <v>2</v>
      </c>
      <c r="G102" s="304">
        <v>0</v>
      </c>
      <c r="H102" s="304">
        <v>2</v>
      </c>
      <c r="I102" s="305">
        <v>3</v>
      </c>
      <c r="J102" s="206"/>
      <c r="K102" s="306">
        <v>1</v>
      </c>
      <c r="L102" s="307" t="s">
        <v>867</v>
      </c>
      <c r="M102" s="307" t="s">
        <v>1183</v>
      </c>
      <c r="N102" s="308">
        <v>2</v>
      </c>
      <c r="O102" s="308">
        <v>0</v>
      </c>
      <c r="P102" s="308">
        <v>2</v>
      </c>
      <c r="Q102" s="309">
        <v>3</v>
      </c>
    </row>
    <row r="103" spans="3:17" x14ac:dyDescent="0.2">
      <c r="C103" s="302">
        <v>7</v>
      </c>
      <c r="D103" s="303" t="s">
        <v>825</v>
      </c>
      <c r="E103" s="303" t="s">
        <v>1184</v>
      </c>
      <c r="F103" s="304">
        <v>2</v>
      </c>
      <c r="G103" s="304">
        <v>0</v>
      </c>
      <c r="H103" s="304">
        <v>2</v>
      </c>
      <c r="I103" s="305">
        <v>3</v>
      </c>
      <c r="J103" s="206"/>
      <c r="K103" s="306">
        <v>1</v>
      </c>
      <c r="L103" s="307" t="s">
        <v>852</v>
      </c>
      <c r="M103" s="307" t="s">
        <v>1185</v>
      </c>
      <c r="N103" s="308">
        <v>2</v>
      </c>
      <c r="O103" s="308">
        <v>0</v>
      </c>
      <c r="P103" s="308">
        <v>2</v>
      </c>
      <c r="Q103" s="309">
        <v>3</v>
      </c>
    </row>
    <row r="104" spans="3:17" x14ac:dyDescent="0.2">
      <c r="C104" s="302">
        <v>8</v>
      </c>
      <c r="D104" s="303" t="s">
        <v>843</v>
      </c>
      <c r="E104" s="303" t="s">
        <v>1186</v>
      </c>
      <c r="F104" s="304">
        <v>2</v>
      </c>
      <c r="G104" s="304">
        <v>0</v>
      </c>
      <c r="H104" s="304">
        <v>2</v>
      </c>
      <c r="I104" s="305">
        <v>3</v>
      </c>
      <c r="J104" s="206"/>
      <c r="K104" s="306">
        <v>1</v>
      </c>
      <c r="L104" s="307" t="s">
        <v>876</v>
      </c>
      <c r="M104" s="307" t="s">
        <v>1187</v>
      </c>
      <c r="N104" s="308">
        <v>2</v>
      </c>
      <c r="O104" s="308">
        <v>0</v>
      </c>
      <c r="P104" s="308">
        <v>2</v>
      </c>
      <c r="Q104" s="309">
        <v>3</v>
      </c>
    </row>
    <row r="105" spans="3:17" x14ac:dyDescent="0.2">
      <c r="C105" s="302">
        <v>9</v>
      </c>
      <c r="D105" s="303" t="s">
        <v>810</v>
      </c>
      <c r="E105" s="303" t="s">
        <v>1188</v>
      </c>
      <c r="F105" s="304">
        <v>2</v>
      </c>
      <c r="G105" s="304">
        <v>0</v>
      </c>
      <c r="H105" s="304">
        <v>2</v>
      </c>
      <c r="I105" s="305">
        <v>3</v>
      </c>
      <c r="J105" s="206"/>
      <c r="K105" s="306">
        <v>1</v>
      </c>
      <c r="L105" s="307" t="s">
        <v>861</v>
      </c>
      <c r="M105" s="307" t="s">
        <v>1189</v>
      </c>
      <c r="N105" s="308">
        <v>2</v>
      </c>
      <c r="O105" s="308">
        <v>0</v>
      </c>
      <c r="P105" s="308">
        <v>2</v>
      </c>
      <c r="Q105" s="309">
        <v>3</v>
      </c>
    </row>
    <row r="106" spans="3:17" x14ac:dyDescent="0.2">
      <c r="C106" s="302">
        <v>10</v>
      </c>
      <c r="D106" s="303" t="s">
        <v>840</v>
      </c>
      <c r="E106" s="303" t="s">
        <v>1190</v>
      </c>
      <c r="F106" s="304">
        <v>2</v>
      </c>
      <c r="G106" s="304">
        <v>0</v>
      </c>
      <c r="H106" s="304">
        <v>2</v>
      </c>
      <c r="I106" s="305">
        <v>3</v>
      </c>
      <c r="J106" s="206"/>
      <c r="K106" s="306">
        <v>1</v>
      </c>
      <c r="L106" s="307" t="s">
        <v>894</v>
      </c>
      <c r="M106" s="307" t="s">
        <v>1191</v>
      </c>
      <c r="N106" s="308">
        <v>2</v>
      </c>
      <c r="O106" s="308">
        <v>0</v>
      </c>
      <c r="P106" s="308">
        <v>2</v>
      </c>
      <c r="Q106" s="309">
        <v>3</v>
      </c>
    </row>
    <row r="107" spans="3:17" x14ac:dyDescent="0.2">
      <c r="C107" s="302">
        <v>11</v>
      </c>
      <c r="D107" s="303" t="s">
        <v>807</v>
      </c>
      <c r="E107" s="303" t="s">
        <v>1192</v>
      </c>
      <c r="F107" s="304">
        <v>2</v>
      </c>
      <c r="G107" s="304">
        <v>0</v>
      </c>
      <c r="H107" s="304">
        <v>2</v>
      </c>
      <c r="I107" s="305">
        <v>3</v>
      </c>
      <c r="J107" s="206"/>
      <c r="K107" s="306">
        <v>1</v>
      </c>
      <c r="L107" s="307" t="s">
        <v>900</v>
      </c>
      <c r="M107" s="307" t="s">
        <v>1193</v>
      </c>
      <c r="N107" s="308">
        <v>2</v>
      </c>
      <c r="O107" s="308">
        <v>0</v>
      </c>
      <c r="P107" s="308">
        <v>2</v>
      </c>
      <c r="Q107" s="309">
        <v>3</v>
      </c>
    </row>
    <row r="108" spans="3:17" x14ac:dyDescent="0.2">
      <c r="C108" s="302">
        <v>12</v>
      </c>
      <c r="D108" s="303" t="s">
        <v>795</v>
      </c>
      <c r="E108" s="303" t="s">
        <v>1194</v>
      </c>
      <c r="F108" s="304">
        <v>2</v>
      </c>
      <c r="G108" s="304">
        <v>0</v>
      </c>
      <c r="H108" s="304">
        <v>2</v>
      </c>
      <c r="I108" s="305">
        <v>3</v>
      </c>
      <c r="J108" s="206"/>
      <c r="K108" s="306">
        <v>1</v>
      </c>
      <c r="L108" s="307" t="s">
        <v>864</v>
      </c>
      <c r="M108" s="307" t="s">
        <v>1195</v>
      </c>
      <c r="N108" s="308">
        <v>2</v>
      </c>
      <c r="O108" s="308">
        <v>0</v>
      </c>
      <c r="P108" s="308">
        <v>2</v>
      </c>
      <c r="Q108" s="309">
        <v>3</v>
      </c>
    </row>
    <row r="109" spans="3:17" ht="18" x14ac:dyDescent="0.2">
      <c r="C109" s="302">
        <v>13</v>
      </c>
      <c r="D109" s="303" t="s">
        <v>798</v>
      </c>
      <c r="E109" s="303" t="s">
        <v>1196</v>
      </c>
      <c r="F109" s="304">
        <v>2</v>
      </c>
      <c r="G109" s="304">
        <v>0</v>
      </c>
      <c r="H109" s="304">
        <v>2</v>
      </c>
      <c r="I109" s="305">
        <v>3</v>
      </c>
      <c r="J109" s="206"/>
      <c r="K109" s="306">
        <v>1</v>
      </c>
      <c r="L109" s="307" t="s">
        <v>858</v>
      </c>
      <c r="M109" s="307" t="s">
        <v>1197</v>
      </c>
      <c r="N109" s="308">
        <v>3</v>
      </c>
      <c r="O109" s="308">
        <v>0</v>
      </c>
      <c r="P109" s="308">
        <v>3</v>
      </c>
      <c r="Q109" s="309">
        <v>5</v>
      </c>
    </row>
    <row r="110" spans="3:17" x14ac:dyDescent="0.2">
      <c r="C110" s="302">
        <v>14</v>
      </c>
      <c r="D110" s="303" t="s">
        <v>804</v>
      </c>
      <c r="E110" s="303" t="s">
        <v>177</v>
      </c>
      <c r="F110" s="304">
        <v>2</v>
      </c>
      <c r="G110" s="304">
        <v>0</v>
      </c>
      <c r="H110" s="304">
        <v>2</v>
      </c>
      <c r="I110" s="305">
        <v>3</v>
      </c>
      <c r="J110" s="206"/>
      <c r="K110" s="306">
        <v>1</v>
      </c>
      <c r="L110" s="307" t="s">
        <v>891</v>
      </c>
      <c r="M110" s="307" t="s">
        <v>379</v>
      </c>
      <c r="N110" s="308">
        <v>2</v>
      </c>
      <c r="O110" s="308">
        <v>0</v>
      </c>
      <c r="P110" s="308">
        <v>2</v>
      </c>
      <c r="Q110" s="309">
        <v>3</v>
      </c>
    </row>
    <row r="111" spans="3:17" x14ac:dyDescent="0.2">
      <c r="C111" s="302">
        <v>15</v>
      </c>
      <c r="D111" s="303" t="s">
        <v>828</v>
      </c>
      <c r="E111" s="303" t="s">
        <v>1198</v>
      </c>
      <c r="F111" s="304">
        <v>2</v>
      </c>
      <c r="G111" s="304">
        <v>0</v>
      </c>
      <c r="H111" s="304">
        <v>2</v>
      </c>
      <c r="I111" s="305">
        <v>3</v>
      </c>
      <c r="J111" s="206"/>
      <c r="K111" s="306">
        <v>1</v>
      </c>
      <c r="L111" s="307" t="s">
        <v>885</v>
      </c>
      <c r="M111" s="307" t="s">
        <v>1199</v>
      </c>
      <c r="N111" s="308">
        <v>2</v>
      </c>
      <c r="O111" s="308">
        <v>0</v>
      </c>
      <c r="P111" s="308">
        <v>2</v>
      </c>
      <c r="Q111" s="309">
        <v>3</v>
      </c>
    </row>
    <row r="112" spans="3:17" x14ac:dyDescent="0.2">
      <c r="C112" s="302">
        <v>16</v>
      </c>
      <c r="D112" s="303" t="s">
        <v>831</v>
      </c>
      <c r="E112" s="303" t="s">
        <v>1200</v>
      </c>
      <c r="F112" s="304">
        <v>2</v>
      </c>
      <c r="G112" s="304">
        <v>0</v>
      </c>
      <c r="H112" s="304">
        <v>2</v>
      </c>
      <c r="I112" s="305">
        <v>3</v>
      </c>
      <c r="J112" s="206"/>
      <c r="K112" s="306">
        <v>1</v>
      </c>
      <c r="L112" s="307" t="s">
        <v>888</v>
      </c>
      <c r="M112" s="307" t="s">
        <v>1201</v>
      </c>
      <c r="N112" s="308">
        <v>2</v>
      </c>
      <c r="O112" s="308">
        <v>0</v>
      </c>
      <c r="P112" s="308">
        <v>2</v>
      </c>
      <c r="Q112" s="309">
        <v>3</v>
      </c>
    </row>
    <row r="113" spans="3:17" x14ac:dyDescent="0.2">
      <c r="C113" s="302">
        <v>17</v>
      </c>
      <c r="D113" s="303" t="s">
        <v>819</v>
      </c>
      <c r="E113" s="303" t="s">
        <v>1202</v>
      </c>
      <c r="F113" s="304">
        <v>2</v>
      </c>
      <c r="G113" s="304">
        <v>0</v>
      </c>
      <c r="H113" s="304">
        <v>2</v>
      </c>
      <c r="I113" s="305">
        <v>3</v>
      </c>
      <c r="J113" s="206"/>
      <c r="K113" s="306">
        <v>1</v>
      </c>
      <c r="L113" s="307" t="s">
        <v>873</v>
      </c>
      <c r="M113" s="307" t="s">
        <v>126</v>
      </c>
      <c r="N113" s="308">
        <v>2</v>
      </c>
      <c r="O113" s="308">
        <v>0</v>
      </c>
      <c r="P113" s="308">
        <v>2</v>
      </c>
      <c r="Q113" s="309">
        <v>3</v>
      </c>
    </row>
    <row r="114" spans="3:17" x14ac:dyDescent="0.2">
      <c r="C114" s="302">
        <v>18</v>
      </c>
      <c r="D114" s="310" t="s">
        <v>846</v>
      </c>
      <c r="E114" s="310" t="s">
        <v>1203</v>
      </c>
      <c r="F114" s="311">
        <v>2</v>
      </c>
      <c r="G114" s="311">
        <v>0</v>
      </c>
      <c r="H114" s="311">
        <v>2</v>
      </c>
      <c r="I114" s="312">
        <v>3</v>
      </c>
      <c r="J114" s="206"/>
      <c r="K114" s="306">
        <v>1</v>
      </c>
      <c r="L114" s="313" t="s">
        <v>870</v>
      </c>
      <c r="M114" s="313" t="s">
        <v>309</v>
      </c>
      <c r="N114" s="314">
        <v>2</v>
      </c>
      <c r="O114" s="314">
        <v>0</v>
      </c>
      <c r="P114" s="314">
        <v>2</v>
      </c>
      <c r="Q114" s="315">
        <v>3</v>
      </c>
    </row>
    <row r="115" spans="3:17" x14ac:dyDescent="0.2">
      <c r="J115" s="206"/>
    </row>
    <row r="116" spans="3:17" x14ac:dyDescent="0.2">
      <c r="J116" s="206"/>
    </row>
    <row r="117" spans="3:17" x14ac:dyDescent="0.2">
      <c r="J117" s="206"/>
    </row>
    <row r="118" spans="3:17" x14ac:dyDescent="0.2">
      <c r="C118" s="316" t="s">
        <v>1103</v>
      </c>
      <c r="D118" s="316" t="s">
        <v>1204</v>
      </c>
      <c r="E118" s="273"/>
      <c r="F118" s="273"/>
      <c r="G118" s="273"/>
      <c r="H118" s="273"/>
      <c r="I118" s="273"/>
      <c r="J118" s="206"/>
    </row>
    <row r="119" spans="3:17" ht="27" x14ac:dyDescent="0.2">
      <c r="C119" s="273" t="s">
        <v>327</v>
      </c>
      <c r="D119" s="317" t="s">
        <v>15</v>
      </c>
      <c r="E119" s="317" t="s">
        <v>16</v>
      </c>
      <c r="F119" s="273" t="s">
        <v>17</v>
      </c>
      <c r="G119" s="273" t="s">
        <v>18</v>
      </c>
      <c r="H119" s="273" t="s">
        <v>19</v>
      </c>
      <c r="I119" s="273" t="s">
        <v>20</v>
      </c>
      <c r="J119" s="206"/>
    </row>
    <row r="120" spans="3:17" x14ac:dyDescent="0.2">
      <c r="C120" s="206" t="s">
        <v>615</v>
      </c>
      <c r="D120" s="318" t="s">
        <v>908</v>
      </c>
      <c r="E120" s="318" t="s">
        <v>1106</v>
      </c>
      <c r="F120" s="206">
        <v>2</v>
      </c>
      <c r="G120" s="206">
        <v>0</v>
      </c>
      <c r="H120" s="206">
        <v>2</v>
      </c>
      <c r="I120" s="206">
        <v>3</v>
      </c>
      <c r="J120" s="206"/>
    </row>
    <row r="121" spans="3:17" x14ac:dyDescent="0.2">
      <c r="C121" s="206" t="s">
        <v>615</v>
      </c>
      <c r="D121" s="318" t="s">
        <v>913</v>
      </c>
      <c r="E121" s="318" t="s">
        <v>1108</v>
      </c>
      <c r="F121" s="206">
        <v>2</v>
      </c>
      <c r="G121" s="206">
        <v>0</v>
      </c>
      <c r="H121" s="206">
        <v>2</v>
      </c>
      <c r="I121" s="206">
        <v>3</v>
      </c>
      <c r="J121" s="206"/>
    </row>
    <row r="122" spans="3:17" x14ac:dyDescent="0.2">
      <c r="C122" s="206" t="s">
        <v>615</v>
      </c>
      <c r="D122" s="318" t="s">
        <v>918</v>
      </c>
      <c r="E122" s="318" t="s">
        <v>1110</v>
      </c>
      <c r="F122" s="206">
        <v>2</v>
      </c>
      <c r="G122" s="206">
        <v>0</v>
      </c>
      <c r="H122" s="206">
        <v>2</v>
      </c>
      <c r="I122" s="206">
        <v>3</v>
      </c>
      <c r="J122" s="206"/>
    </row>
    <row r="123" spans="3:17" x14ac:dyDescent="0.2">
      <c r="C123" s="206" t="s">
        <v>615</v>
      </c>
      <c r="D123" s="318" t="s">
        <v>923</v>
      </c>
      <c r="E123" s="318" t="s">
        <v>1112</v>
      </c>
      <c r="F123" s="206">
        <v>2</v>
      </c>
      <c r="G123" s="206">
        <v>0</v>
      </c>
      <c r="H123" s="206">
        <v>2</v>
      </c>
      <c r="I123" s="206">
        <v>3</v>
      </c>
      <c r="J123" s="206"/>
    </row>
    <row r="124" spans="3:17" ht="27" x14ac:dyDescent="0.2">
      <c r="C124" s="206" t="s">
        <v>615</v>
      </c>
      <c r="D124" s="318" t="s">
        <v>928</v>
      </c>
      <c r="E124" s="318" t="s">
        <v>1114</v>
      </c>
      <c r="F124" s="206">
        <v>2</v>
      </c>
      <c r="G124" s="206">
        <v>0</v>
      </c>
      <c r="H124" s="206">
        <v>2</v>
      </c>
      <c r="I124" s="206">
        <v>3</v>
      </c>
      <c r="J124" s="206"/>
    </row>
    <row r="125" spans="3:17" x14ac:dyDescent="0.2">
      <c r="C125" s="206" t="s">
        <v>615</v>
      </c>
      <c r="D125" s="318" t="s">
        <v>933</v>
      </c>
      <c r="E125" s="318" t="s">
        <v>1116</v>
      </c>
      <c r="F125" s="206">
        <v>2</v>
      </c>
      <c r="G125" s="206">
        <v>0</v>
      </c>
      <c r="H125" s="206">
        <v>2</v>
      </c>
      <c r="I125" s="206">
        <v>3</v>
      </c>
      <c r="J125" s="206"/>
    </row>
    <row r="126" spans="3:17" x14ac:dyDescent="0.2">
      <c r="C126" s="206" t="s">
        <v>615</v>
      </c>
      <c r="D126" s="318" t="s">
        <v>938</v>
      </c>
      <c r="E126" s="318" t="s">
        <v>1118</v>
      </c>
      <c r="F126" s="206">
        <v>2</v>
      </c>
      <c r="G126" s="206">
        <v>0</v>
      </c>
      <c r="H126" s="206">
        <v>2</v>
      </c>
      <c r="I126" s="206">
        <v>3</v>
      </c>
      <c r="J126" s="206"/>
    </row>
    <row r="127" spans="3:17" x14ac:dyDescent="0.2">
      <c r="C127" s="206" t="s">
        <v>615</v>
      </c>
      <c r="D127" s="318" t="s">
        <v>944</v>
      </c>
      <c r="E127" s="318" t="s">
        <v>1120</v>
      </c>
      <c r="F127" s="206">
        <v>2</v>
      </c>
      <c r="G127" s="206">
        <v>0</v>
      </c>
      <c r="H127" s="206">
        <v>2</v>
      </c>
      <c r="I127" s="206">
        <v>3</v>
      </c>
      <c r="J127" s="206"/>
    </row>
    <row r="128" spans="3:17" x14ac:dyDescent="0.2">
      <c r="C128" s="206" t="s">
        <v>615</v>
      </c>
      <c r="D128" s="318" t="s">
        <v>949</v>
      </c>
      <c r="E128" s="318" t="s">
        <v>1122</v>
      </c>
      <c r="F128" s="206">
        <v>2</v>
      </c>
      <c r="G128" s="206">
        <v>0</v>
      </c>
      <c r="H128" s="206">
        <v>2</v>
      </c>
      <c r="I128" s="206">
        <v>3</v>
      </c>
      <c r="J128" s="206"/>
    </row>
    <row r="129" spans="3:10" x14ac:dyDescent="0.2">
      <c r="C129" s="206" t="s">
        <v>615</v>
      </c>
      <c r="D129" s="318" t="s">
        <v>954</v>
      </c>
      <c r="E129" s="318" t="s">
        <v>1124</v>
      </c>
      <c r="F129" s="206">
        <v>2</v>
      </c>
      <c r="G129" s="206">
        <v>0</v>
      </c>
      <c r="H129" s="206">
        <v>2</v>
      </c>
      <c r="I129" s="206">
        <v>3</v>
      </c>
      <c r="J129" s="206"/>
    </row>
    <row r="130" spans="3:10" x14ac:dyDescent="0.2">
      <c r="C130" s="206" t="s">
        <v>615</v>
      </c>
      <c r="D130" s="318" t="s">
        <v>959</v>
      </c>
      <c r="E130" s="318" t="s">
        <v>1126</v>
      </c>
      <c r="F130" s="206">
        <v>2</v>
      </c>
      <c r="G130" s="206">
        <v>0</v>
      </c>
      <c r="H130" s="206">
        <v>2</v>
      </c>
      <c r="I130" s="206">
        <v>3</v>
      </c>
      <c r="J130" s="206"/>
    </row>
    <row r="131" spans="3:10" x14ac:dyDescent="0.2">
      <c r="C131" s="206" t="s">
        <v>615</v>
      </c>
      <c r="D131" s="318" t="s">
        <v>964</v>
      </c>
      <c r="E131" s="318" t="s">
        <v>1128</v>
      </c>
      <c r="F131" s="206">
        <v>2</v>
      </c>
      <c r="G131" s="206">
        <v>0</v>
      </c>
      <c r="H131" s="206">
        <v>2</v>
      </c>
      <c r="I131" s="206">
        <v>3</v>
      </c>
      <c r="J131" s="206"/>
    </row>
    <row r="132" spans="3:10" x14ac:dyDescent="0.2">
      <c r="C132" s="206" t="s">
        <v>615</v>
      </c>
      <c r="D132" s="318" t="s">
        <v>969</v>
      </c>
      <c r="E132" s="318" t="s">
        <v>1130</v>
      </c>
      <c r="F132" s="206">
        <v>2</v>
      </c>
      <c r="G132" s="206">
        <v>0</v>
      </c>
      <c r="H132" s="206">
        <v>2</v>
      </c>
      <c r="I132" s="206">
        <v>3</v>
      </c>
      <c r="J132" s="206"/>
    </row>
    <row r="133" spans="3:10" x14ac:dyDescent="0.2">
      <c r="C133" s="206" t="s">
        <v>615</v>
      </c>
      <c r="D133" s="318" t="s">
        <v>974</v>
      </c>
      <c r="E133" s="318" t="s">
        <v>1132</v>
      </c>
      <c r="F133" s="206">
        <v>2</v>
      </c>
      <c r="G133" s="206">
        <v>0</v>
      </c>
      <c r="H133" s="206">
        <v>2</v>
      </c>
      <c r="I133" s="206">
        <v>3</v>
      </c>
      <c r="J133" s="206"/>
    </row>
    <row r="134" spans="3:10" x14ac:dyDescent="0.2">
      <c r="C134" s="206" t="s">
        <v>615</v>
      </c>
      <c r="D134" s="318" t="s">
        <v>979</v>
      </c>
      <c r="E134" s="318" t="s">
        <v>1134</v>
      </c>
      <c r="F134" s="206">
        <v>2</v>
      </c>
      <c r="G134" s="206">
        <v>0</v>
      </c>
      <c r="H134" s="206">
        <v>2</v>
      </c>
      <c r="I134" s="206">
        <v>3</v>
      </c>
      <c r="J134" s="206"/>
    </row>
    <row r="135" spans="3:10" x14ac:dyDescent="0.2">
      <c r="C135" s="206" t="s">
        <v>615</v>
      </c>
      <c r="D135" s="318" t="s">
        <v>984</v>
      </c>
      <c r="E135" s="318" t="s">
        <v>1136</v>
      </c>
      <c r="F135" s="206">
        <v>2</v>
      </c>
      <c r="G135" s="206">
        <v>0</v>
      </c>
      <c r="H135" s="206">
        <v>2</v>
      </c>
      <c r="I135" s="206">
        <v>3</v>
      </c>
      <c r="J135" s="206"/>
    </row>
    <row r="136" spans="3:10" x14ac:dyDescent="0.2">
      <c r="C136" s="206" t="s">
        <v>615</v>
      </c>
      <c r="D136" s="318" t="s">
        <v>989</v>
      </c>
      <c r="E136" s="318" t="s">
        <v>1138</v>
      </c>
      <c r="F136" s="206">
        <v>2</v>
      </c>
      <c r="G136" s="206">
        <v>0</v>
      </c>
      <c r="H136" s="206">
        <v>2</v>
      </c>
      <c r="I136" s="206">
        <v>3</v>
      </c>
      <c r="J136" s="206"/>
    </row>
    <row r="137" spans="3:10" x14ac:dyDescent="0.2">
      <c r="C137" s="206" t="s">
        <v>615</v>
      </c>
      <c r="D137" s="318" t="s">
        <v>994</v>
      </c>
      <c r="E137" s="318" t="s">
        <v>1140</v>
      </c>
      <c r="F137" s="206">
        <v>2</v>
      </c>
      <c r="G137" s="206">
        <v>0</v>
      </c>
      <c r="H137" s="206">
        <v>2</v>
      </c>
      <c r="I137" s="206">
        <v>3</v>
      </c>
      <c r="J137" s="206"/>
    </row>
    <row r="138" spans="3:10" x14ac:dyDescent="0.2">
      <c r="C138" s="206" t="s">
        <v>615</v>
      </c>
      <c r="D138" s="318" t="s">
        <v>999</v>
      </c>
      <c r="E138" s="318" t="s">
        <v>1142</v>
      </c>
      <c r="F138" s="206">
        <v>2</v>
      </c>
      <c r="G138" s="206">
        <v>0</v>
      </c>
      <c r="H138" s="206">
        <v>2</v>
      </c>
      <c r="I138" s="206">
        <v>3</v>
      </c>
      <c r="J138" s="206"/>
    </row>
    <row r="139" spans="3:10" x14ac:dyDescent="0.2">
      <c r="C139" s="206" t="s">
        <v>615</v>
      </c>
      <c r="D139" s="318" t="s">
        <v>1004</v>
      </c>
      <c r="E139" s="318" t="s">
        <v>1144</v>
      </c>
      <c r="F139" s="206">
        <v>2</v>
      </c>
      <c r="G139" s="206">
        <v>0</v>
      </c>
      <c r="H139" s="206">
        <v>2</v>
      </c>
      <c r="I139" s="206">
        <v>3</v>
      </c>
      <c r="J139" s="206"/>
    </row>
    <row r="140" spans="3:10" x14ac:dyDescent="0.2">
      <c r="C140" s="206" t="s">
        <v>615</v>
      </c>
      <c r="D140" s="318" t="s">
        <v>1006</v>
      </c>
      <c r="E140" s="318" t="s">
        <v>1146</v>
      </c>
      <c r="F140" s="206">
        <v>2</v>
      </c>
      <c r="G140" s="206">
        <v>0</v>
      </c>
      <c r="H140" s="206">
        <v>2</v>
      </c>
      <c r="I140" s="206">
        <v>3</v>
      </c>
      <c r="J140" s="206"/>
    </row>
    <row r="141" spans="3:10" x14ac:dyDescent="0.2">
      <c r="C141" s="206" t="s">
        <v>615</v>
      </c>
      <c r="D141" s="318" t="s">
        <v>1008</v>
      </c>
      <c r="E141" s="318" t="s">
        <v>1148</v>
      </c>
      <c r="F141" s="206">
        <v>2</v>
      </c>
      <c r="G141" s="206">
        <v>0</v>
      </c>
      <c r="H141" s="206">
        <v>2</v>
      </c>
      <c r="I141" s="206">
        <v>3</v>
      </c>
      <c r="J141" s="206"/>
    </row>
    <row r="142" spans="3:10" x14ac:dyDescent="0.2">
      <c r="C142" s="206" t="s">
        <v>615</v>
      </c>
      <c r="D142" s="318" t="s">
        <v>1010</v>
      </c>
      <c r="E142" s="318" t="s">
        <v>1150</v>
      </c>
      <c r="F142" s="206">
        <v>2</v>
      </c>
      <c r="G142" s="206">
        <v>0</v>
      </c>
      <c r="H142" s="206">
        <v>2</v>
      </c>
      <c r="I142" s="206">
        <v>3</v>
      </c>
      <c r="J142" s="206"/>
    </row>
    <row r="143" spans="3:10" x14ac:dyDescent="0.2">
      <c r="C143" s="206" t="s">
        <v>615</v>
      </c>
      <c r="D143" s="318" t="s">
        <v>1012</v>
      </c>
      <c r="E143" s="318" t="s">
        <v>1152</v>
      </c>
      <c r="F143" s="206">
        <v>2</v>
      </c>
      <c r="G143" s="206">
        <v>0</v>
      </c>
      <c r="H143" s="206">
        <v>2</v>
      </c>
      <c r="I143" s="206">
        <v>3</v>
      </c>
      <c r="J143" s="206"/>
    </row>
    <row r="144" spans="3:10" x14ac:dyDescent="0.2">
      <c r="C144" s="206" t="s">
        <v>615</v>
      </c>
      <c r="D144" s="318" t="s">
        <v>1014</v>
      </c>
      <c r="E144" s="318" t="s">
        <v>1154</v>
      </c>
      <c r="F144" s="206">
        <v>2</v>
      </c>
      <c r="G144" s="206">
        <v>0</v>
      </c>
      <c r="H144" s="206">
        <v>2</v>
      </c>
      <c r="I144" s="206">
        <v>3</v>
      </c>
      <c r="J144" s="206"/>
    </row>
    <row r="145" spans="3:10" x14ac:dyDescent="0.2">
      <c r="C145" s="206" t="s">
        <v>619</v>
      </c>
      <c r="D145" s="318" t="s">
        <v>1017</v>
      </c>
      <c r="E145" s="318" t="s">
        <v>1107</v>
      </c>
      <c r="F145" s="206">
        <v>2</v>
      </c>
      <c r="G145" s="206">
        <v>0</v>
      </c>
      <c r="H145" s="206">
        <v>2</v>
      </c>
      <c r="I145" s="206">
        <v>3</v>
      </c>
      <c r="J145" s="206"/>
    </row>
    <row r="146" spans="3:10" x14ac:dyDescent="0.2">
      <c r="C146" s="206" t="s">
        <v>619</v>
      </c>
      <c r="D146" s="318" t="s">
        <v>1019</v>
      </c>
      <c r="E146" s="318" t="s">
        <v>1109</v>
      </c>
      <c r="F146" s="206">
        <v>2</v>
      </c>
      <c r="G146" s="206">
        <v>0</v>
      </c>
      <c r="H146" s="206">
        <v>2</v>
      </c>
      <c r="I146" s="206">
        <v>3</v>
      </c>
      <c r="J146" s="206"/>
    </row>
    <row r="147" spans="3:10" x14ac:dyDescent="0.2">
      <c r="C147" s="206" t="s">
        <v>619</v>
      </c>
      <c r="D147" s="318" t="s">
        <v>1021</v>
      </c>
      <c r="E147" s="318" t="s">
        <v>1111</v>
      </c>
      <c r="F147" s="206">
        <v>2</v>
      </c>
      <c r="G147" s="206">
        <v>0</v>
      </c>
      <c r="H147" s="206">
        <v>2</v>
      </c>
      <c r="I147" s="206">
        <v>3</v>
      </c>
      <c r="J147" s="206"/>
    </row>
    <row r="148" spans="3:10" x14ac:dyDescent="0.2">
      <c r="C148" s="206" t="s">
        <v>619</v>
      </c>
      <c r="D148" s="318" t="s">
        <v>1023</v>
      </c>
      <c r="E148" s="318" t="s">
        <v>1113</v>
      </c>
      <c r="F148" s="206">
        <v>2</v>
      </c>
      <c r="G148" s="206">
        <v>0</v>
      </c>
      <c r="H148" s="206">
        <v>2</v>
      </c>
      <c r="I148" s="206">
        <v>3</v>
      </c>
      <c r="J148" s="206"/>
    </row>
    <row r="149" spans="3:10" ht="27" x14ac:dyDescent="0.2">
      <c r="C149" s="206" t="s">
        <v>619</v>
      </c>
      <c r="D149" s="318" t="s">
        <v>1025</v>
      </c>
      <c r="E149" s="318" t="s">
        <v>1115</v>
      </c>
      <c r="F149" s="206">
        <v>2</v>
      </c>
      <c r="G149" s="206">
        <v>0</v>
      </c>
      <c r="H149" s="206">
        <v>2</v>
      </c>
      <c r="I149" s="206">
        <v>3</v>
      </c>
      <c r="J149" s="206"/>
    </row>
    <row r="150" spans="3:10" x14ac:dyDescent="0.2">
      <c r="C150" s="206" t="s">
        <v>619</v>
      </c>
      <c r="D150" s="318" t="s">
        <v>1027</v>
      </c>
      <c r="E150" s="318" t="s">
        <v>1117</v>
      </c>
      <c r="F150" s="206">
        <v>2</v>
      </c>
      <c r="G150" s="206">
        <v>0</v>
      </c>
      <c r="H150" s="206">
        <v>2</v>
      </c>
      <c r="I150" s="206">
        <v>3</v>
      </c>
      <c r="J150" s="206"/>
    </row>
    <row r="151" spans="3:10" x14ac:dyDescent="0.2">
      <c r="C151" s="206" t="s">
        <v>619</v>
      </c>
      <c r="D151" s="318" t="s">
        <v>1029</v>
      </c>
      <c r="E151" s="318" t="s">
        <v>1119</v>
      </c>
      <c r="F151" s="206">
        <v>2</v>
      </c>
      <c r="G151" s="206">
        <v>0</v>
      </c>
      <c r="H151" s="206">
        <v>2</v>
      </c>
      <c r="I151" s="206">
        <v>3</v>
      </c>
      <c r="J151" s="218"/>
    </row>
    <row r="152" spans="3:10" x14ac:dyDescent="0.2">
      <c r="C152" s="206" t="s">
        <v>619</v>
      </c>
      <c r="D152" s="318" t="s">
        <v>1031</v>
      </c>
      <c r="E152" s="318" t="s">
        <v>1121</v>
      </c>
      <c r="F152" s="206">
        <v>2</v>
      </c>
      <c r="G152" s="206">
        <v>0</v>
      </c>
      <c r="H152" s="206">
        <v>2</v>
      </c>
      <c r="I152" s="206">
        <v>3</v>
      </c>
      <c r="J152" s="206"/>
    </row>
    <row r="153" spans="3:10" x14ac:dyDescent="0.2">
      <c r="C153" s="206" t="s">
        <v>619</v>
      </c>
      <c r="D153" s="318" t="s">
        <v>1033</v>
      </c>
      <c r="E153" s="318" t="s">
        <v>1123</v>
      </c>
      <c r="F153" s="206">
        <v>2</v>
      </c>
      <c r="G153" s="206">
        <v>0</v>
      </c>
      <c r="H153" s="206">
        <v>2</v>
      </c>
      <c r="I153" s="206">
        <v>3</v>
      </c>
      <c r="J153" s="218"/>
    </row>
    <row r="154" spans="3:10" x14ac:dyDescent="0.2">
      <c r="C154" s="206" t="s">
        <v>619</v>
      </c>
      <c r="D154" s="318" t="s">
        <v>1035</v>
      </c>
      <c r="E154" s="318" t="s">
        <v>1125</v>
      </c>
      <c r="F154" s="206">
        <v>2</v>
      </c>
      <c r="G154" s="206">
        <v>0</v>
      </c>
      <c r="H154" s="206">
        <v>2</v>
      </c>
      <c r="I154" s="206">
        <v>3</v>
      </c>
      <c r="J154" s="206"/>
    </row>
    <row r="155" spans="3:10" x14ac:dyDescent="0.2">
      <c r="C155" s="206" t="s">
        <v>619</v>
      </c>
      <c r="D155" s="318" t="s">
        <v>1037</v>
      </c>
      <c r="E155" s="318" t="s">
        <v>1127</v>
      </c>
      <c r="F155" s="206">
        <v>2</v>
      </c>
      <c r="G155" s="206">
        <v>0</v>
      </c>
      <c r="H155" s="206">
        <v>2</v>
      </c>
      <c r="I155" s="206">
        <v>3</v>
      </c>
      <c r="J155" s="218"/>
    </row>
    <row r="156" spans="3:10" x14ac:dyDescent="0.2">
      <c r="C156" s="206" t="s">
        <v>619</v>
      </c>
      <c r="D156" s="318" t="s">
        <v>1039</v>
      </c>
      <c r="E156" s="318" t="s">
        <v>1129</v>
      </c>
      <c r="F156" s="206">
        <v>2</v>
      </c>
      <c r="G156" s="206">
        <v>0</v>
      </c>
      <c r="H156" s="206">
        <v>2</v>
      </c>
      <c r="I156" s="206">
        <v>3</v>
      </c>
      <c r="J156" s="206"/>
    </row>
    <row r="157" spans="3:10" x14ac:dyDescent="0.2">
      <c r="C157" s="206" t="s">
        <v>619</v>
      </c>
      <c r="D157" s="318" t="s">
        <v>1041</v>
      </c>
      <c r="E157" s="318" t="s">
        <v>1131</v>
      </c>
      <c r="F157" s="206">
        <v>2</v>
      </c>
      <c r="G157" s="206">
        <v>0</v>
      </c>
      <c r="H157" s="206">
        <v>2</v>
      </c>
      <c r="I157" s="206">
        <v>3</v>
      </c>
      <c r="J157" s="218"/>
    </row>
    <row r="158" spans="3:10" x14ac:dyDescent="0.2">
      <c r="C158" s="206" t="s">
        <v>619</v>
      </c>
      <c r="D158" s="318" t="s">
        <v>1043</v>
      </c>
      <c r="E158" s="318" t="s">
        <v>1133</v>
      </c>
      <c r="F158" s="206">
        <v>2</v>
      </c>
      <c r="G158" s="206">
        <v>0</v>
      </c>
      <c r="H158" s="206">
        <v>2</v>
      </c>
      <c r="I158" s="206">
        <v>3</v>
      </c>
      <c r="J158" s="206"/>
    </row>
    <row r="159" spans="3:10" x14ac:dyDescent="0.2">
      <c r="C159" s="206" t="s">
        <v>619</v>
      </c>
      <c r="D159" s="318" t="s">
        <v>1045</v>
      </c>
      <c r="E159" s="318" t="s">
        <v>1135</v>
      </c>
      <c r="F159" s="206">
        <v>2</v>
      </c>
      <c r="G159" s="206">
        <v>0</v>
      </c>
      <c r="H159" s="206">
        <v>2</v>
      </c>
      <c r="I159" s="206">
        <v>3</v>
      </c>
      <c r="J159" s="218"/>
    </row>
    <row r="160" spans="3:10" x14ac:dyDescent="0.2">
      <c r="C160" s="206" t="s">
        <v>619</v>
      </c>
      <c r="D160" s="318" t="s">
        <v>1047</v>
      </c>
      <c r="E160" s="318" t="s">
        <v>1137</v>
      </c>
      <c r="F160" s="206">
        <v>2</v>
      </c>
      <c r="G160" s="206">
        <v>0</v>
      </c>
      <c r="H160" s="206">
        <v>2</v>
      </c>
      <c r="I160" s="206">
        <v>3</v>
      </c>
      <c r="J160" s="206"/>
    </row>
    <row r="161" spans="3:10" x14ac:dyDescent="0.2">
      <c r="C161" s="206" t="s">
        <v>619</v>
      </c>
      <c r="D161" s="318" t="s">
        <v>1049</v>
      </c>
      <c r="E161" s="318" t="s">
        <v>1139</v>
      </c>
      <c r="F161" s="206">
        <v>2</v>
      </c>
      <c r="G161" s="206">
        <v>0</v>
      </c>
      <c r="H161" s="206">
        <v>2</v>
      </c>
      <c r="I161" s="206">
        <v>3</v>
      </c>
      <c r="J161" s="218"/>
    </row>
    <row r="162" spans="3:10" x14ac:dyDescent="0.2">
      <c r="C162" s="206" t="s">
        <v>619</v>
      </c>
      <c r="D162" s="318" t="s">
        <v>1051</v>
      </c>
      <c r="E162" s="318" t="s">
        <v>1141</v>
      </c>
      <c r="F162" s="206">
        <v>2</v>
      </c>
      <c r="G162" s="206">
        <v>0</v>
      </c>
      <c r="H162" s="206">
        <v>2</v>
      </c>
      <c r="I162" s="206">
        <v>3</v>
      </c>
      <c r="J162" s="206"/>
    </row>
    <row r="163" spans="3:10" x14ac:dyDescent="0.2">
      <c r="C163" s="206" t="s">
        <v>619</v>
      </c>
      <c r="D163" s="318" t="s">
        <v>1053</v>
      </c>
      <c r="E163" s="318" t="s">
        <v>1143</v>
      </c>
      <c r="F163" s="206">
        <v>2</v>
      </c>
      <c r="G163" s="206">
        <v>0</v>
      </c>
      <c r="H163" s="206">
        <v>2</v>
      </c>
      <c r="I163" s="206">
        <v>3</v>
      </c>
      <c r="J163" s="206"/>
    </row>
    <row r="164" spans="3:10" x14ac:dyDescent="0.2">
      <c r="C164" s="206" t="s">
        <v>619</v>
      </c>
      <c r="D164" s="318" t="s">
        <v>1055</v>
      </c>
      <c r="E164" s="318" t="s">
        <v>1145</v>
      </c>
      <c r="F164" s="206">
        <v>2</v>
      </c>
      <c r="G164" s="206">
        <v>0</v>
      </c>
      <c r="H164" s="206">
        <v>2</v>
      </c>
      <c r="I164" s="206">
        <v>3</v>
      </c>
      <c r="J164" s="206"/>
    </row>
    <row r="165" spans="3:10" x14ac:dyDescent="0.2">
      <c r="C165" s="206" t="s">
        <v>619</v>
      </c>
      <c r="D165" s="318" t="s">
        <v>1057</v>
      </c>
      <c r="E165" s="318" t="s">
        <v>1147</v>
      </c>
      <c r="F165" s="206">
        <v>2</v>
      </c>
      <c r="G165" s="206">
        <v>0</v>
      </c>
      <c r="H165" s="206">
        <v>2</v>
      </c>
      <c r="I165" s="206">
        <v>3</v>
      </c>
      <c r="J165" s="206"/>
    </row>
    <row r="166" spans="3:10" x14ac:dyDescent="0.2">
      <c r="C166" s="206" t="s">
        <v>619</v>
      </c>
      <c r="D166" s="318" t="s">
        <v>1059</v>
      </c>
      <c r="E166" s="318" t="s">
        <v>1149</v>
      </c>
      <c r="F166" s="206">
        <v>2</v>
      </c>
      <c r="G166" s="206">
        <v>0</v>
      </c>
      <c r="H166" s="206">
        <v>2</v>
      </c>
      <c r="I166" s="206">
        <v>3</v>
      </c>
      <c r="J166" s="206"/>
    </row>
    <row r="167" spans="3:10" x14ac:dyDescent="0.2">
      <c r="C167" s="206" t="s">
        <v>619</v>
      </c>
      <c r="D167" s="318" t="s">
        <v>1061</v>
      </c>
      <c r="E167" s="318" t="s">
        <v>1151</v>
      </c>
      <c r="F167" s="206">
        <v>2</v>
      </c>
      <c r="G167" s="206">
        <v>0</v>
      </c>
      <c r="H167" s="206">
        <v>2</v>
      </c>
      <c r="I167" s="206">
        <v>3</v>
      </c>
      <c r="J167" s="206"/>
    </row>
    <row r="168" spans="3:10" x14ac:dyDescent="0.2">
      <c r="C168" s="206" t="s">
        <v>619</v>
      </c>
      <c r="D168" s="318" t="s">
        <v>1063</v>
      </c>
      <c r="E168" s="318" t="s">
        <v>1153</v>
      </c>
      <c r="F168" s="206">
        <v>2</v>
      </c>
      <c r="G168" s="206">
        <v>0</v>
      </c>
      <c r="H168" s="206">
        <v>2</v>
      </c>
      <c r="I168" s="206">
        <v>3</v>
      </c>
      <c r="J168" s="206"/>
    </row>
    <row r="169" spans="3:10" x14ac:dyDescent="0.2">
      <c r="C169" s="206" t="s">
        <v>619</v>
      </c>
      <c r="D169" s="318" t="s">
        <v>1065</v>
      </c>
      <c r="E169" s="318" t="s">
        <v>1155</v>
      </c>
      <c r="F169" s="206">
        <v>2</v>
      </c>
      <c r="G169" s="206">
        <v>0</v>
      </c>
      <c r="H169" s="206">
        <v>2</v>
      </c>
      <c r="I169" s="206">
        <v>3</v>
      </c>
      <c r="J169" s="206"/>
    </row>
    <row r="170" spans="3:10" x14ac:dyDescent="0.2">
      <c r="C170" s="206">
        <v>1275</v>
      </c>
      <c r="D170" s="318" t="s">
        <v>1205</v>
      </c>
      <c r="E170" s="318" t="s">
        <v>1206</v>
      </c>
      <c r="F170" s="206">
        <v>3</v>
      </c>
      <c r="G170" s="206">
        <v>0</v>
      </c>
      <c r="H170" s="206">
        <v>3</v>
      </c>
      <c r="I170" s="206">
        <v>5</v>
      </c>
      <c r="J170" s="206"/>
    </row>
    <row r="171" spans="3:10" x14ac:dyDescent="0.2">
      <c r="C171" s="206">
        <v>1274</v>
      </c>
      <c r="D171" s="318" t="s">
        <v>1207</v>
      </c>
      <c r="E171" s="318" t="s">
        <v>1208</v>
      </c>
      <c r="F171" s="206">
        <v>3</v>
      </c>
      <c r="G171" s="206">
        <v>0</v>
      </c>
      <c r="H171" s="206">
        <v>3</v>
      </c>
      <c r="I171" s="206">
        <v>5</v>
      </c>
      <c r="J171" s="206"/>
    </row>
    <row r="172" spans="3:10" x14ac:dyDescent="0.2">
      <c r="C172" s="206">
        <v>1273</v>
      </c>
      <c r="D172" s="318" t="s">
        <v>1209</v>
      </c>
      <c r="E172" s="318" t="s">
        <v>1210</v>
      </c>
      <c r="F172" s="206">
        <v>3</v>
      </c>
      <c r="G172" s="206">
        <v>0</v>
      </c>
      <c r="H172" s="206">
        <v>3</v>
      </c>
      <c r="I172" s="206">
        <v>5</v>
      </c>
      <c r="J172" s="206"/>
    </row>
    <row r="173" spans="3:10" x14ac:dyDescent="0.2">
      <c r="C173" s="206">
        <v>1272</v>
      </c>
      <c r="D173" s="318" t="s">
        <v>1211</v>
      </c>
      <c r="E173" s="318" t="s">
        <v>1212</v>
      </c>
      <c r="F173" s="206">
        <v>3</v>
      </c>
      <c r="G173" s="206">
        <v>0</v>
      </c>
      <c r="H173" s="206">
        <v>3</v>
      </c>
      <c r="I173" s="206">
        <v>5</v>
      </c>
      <c r="J173" s="206"/>
    </row>
    <row r="174" spans="3:10" x14ac:dyDescent="0.2">
      <c r="C174" s="206">
        <v>1271</v>
      </c>
      <c r="D174" s="318" t="s">
        <v>1213</v>
      </c>
      <c r="E174" s="318" t="s">
        <v>1214</v>
      </c>
      <c r="F174" s="206">
        <v>3</v>
      </c>
      <c r="G174" s="206">
        <v>0</v>
      </c>
      <c r="H174" s="206">
        <v>3</v>
      </c>
      <c r="I174" s="206">
        <v>5</v>
      </c>
      <c r="J174" s="206"/>
    </row>
    <row r="175" spans="3:10" x14ac:dyDescent="0.2">
      <c r="C175" s="206">
        <v>1270</v>
      </c>
      <c r="D175" s="318" t="s">
        <v>1215</v>
      </c>
      <c r="E175" s="318" t="s">
        <v>1216</v>
      </c>
      <c r="F175" s="206">
        <v>3</v>
      </c>
      <c r="G175" s="206">
        <v>0</v>
      </c>
      <c r="H175" s="206">
        <v>3</v>
      </c>
      <c r="I175" s="206">
        <v>5</v>
      </c>
      <c r="J175" s="206"/>
    </row>
    <row r="176" spans="3:10" x14ac:dyDescent="0.2">
      <c r="C176" s="206">
        <v>1269</v>
      </c>
      <c r="D176" s="318" t="s">
        <v>1217</v>
      </c>
      <c r="E176" s="318" t="s">
        <v>1218</v>
      </c>
      <c r="F176" s="206">
        <v>3</v>
      </c>
      <c r="G176" s="206">
        <v>0</v>
      </c>
      <c r="H176" s="206">
        <v>3</v>
      </c>
      <c r="I176" s="206">
        <v>5</v>
      </c>
      <c r="J176" s="206"/>
    </row>
    <row r="177" spans="3:10" x14ac:dyDescent="0.2">
      <c r="C177" s="206">
        <v>1268</v>
      </c>
      <c r="D177" s="318" t="s">
        <v>1219</v>
      </c>
      <c r="E177" s="318" t="s">
        <v>1220</v>
      </c>
      <c r="F177" s="206">
        <v>3</v>
      </c>
      <c r="G177" s="206">
        <v>0</v>
      </c>
      <c r="H177" s="206">
        <v>3</v>
      </c>
      <c r="I177" s="206">
        <v>5</v>
      </c>
      <c r="J177" s="206"/>
    </row>
    <row r="178" spans="3:10" x14ac:dyDescent="0.2">
      <c r="C178" s="206">
        <v>1267</v>
      </c>
      <c r="D178" s="318" t="s">
        <v>1221</v>
      </c>
      <c r="E178" s="318" t="s">
        <v>1222</v>
      </c>
      <c r="F178" s="206">
        <v>3</v>
      </c>
      <c r="G178" s="206">
        <v>0</v>
      </c>
      <c r="H178" s="206">
        <v>3</v>
      </c>
      <c r="I178" s="206">
        <v>5</v>
      </c>
      <c r="J178" s="206"/>
    </row>
    <row r="179" spans="3:10" x14ac:dyDescent="0.2">
      <c r="C179" s="206">
        <v>1266</v>
      </c>
      <c r="D179" s="318" t="s">
        <v>1223</v>
      </c>
      <c r="E179" s="318" t="s">
        <v>1224</v>
      </c>
      <c r="F179" s="206">
        <v>3</v>
      </c>
      <c r="G179" s="206">
        <v>0</v>
      </c>
      <c r="H179" s="206">
        <v>3</v>
      </c>
      <c r="I179" s="206">
        <v>5</v>
      </c>
      <c r="J179" s="206"/>
    </row>
    <row r="180" spans="3:10" x14ac:dyDescent="0.2">
      <c r="C180" s="206">
        <v>1265</v>
      </c>
      <c r="D180" s="318" t="s">
        <v>1225</v>
      </c>
      <c r="E180" s="318" t="s">
        <v>1226</v>
      </c>
      <c r="F180" s="206">
        <v>3</v>
      </c>
      <c r="G180" s="206">
        <v>0</v>
      </c>
      <c r="H180" s="206">
        <v>3</v>
      </c>
      <c r="I180" s="206">
        <v>5</v>
      </c>
      <c r="J180" s="206"/>
    </row>
    <row r="181" spans="3:10" x14ac:dyDescent="0.2">
      <c r="C181" s="206">
        <v>1264</v>
      </c>
      <c r="D181" s="318" t="s">
        <v>1227</v>
      </c>
      <c r="E181" s="318" t="s">
        <v>1228</v>
      </c>
      <c r="F181" s="206">
        <v>3</v>
      </c>
      <c r="G181" s="206">
        <v>0</v>
      </c>
      <c r="H181" s="206">
        <v>3</v>
      </c>
      <c r="I181" s="206">
        <v>5</v>
      </c>
      <c r="J181" s="206"/>
    </row>
    <row r="182" spans="3:10" x14ac:dyDescent="0.2">
      <c r="C182" s="206">
        <v>1263</v>
      </c>
      <c r="D182" s="318" t="s">
        <v>1229</v>
      </c>
      <c r="E182" s="318" t="s">
        <v>1230</v>
      </c>
      <c r="F182" s="206">
        <v>3</v>
      </c>
      <c r="G182" s="206">
        <v>0</v>
      </c>
      <c r="H182" s="206">
        <v>3</v>
      </c>
      <c r="I182" s="206">
        <v>5</v>
      </c>
      <c r="J182" s="206"/>
    </row>
    <row r="183" spans="3:10" x14ac:dyDescent="0.2">
      <c r="C183" s="206">
        <v>1262</v>
      </c>
      <c r="D183" s="318" t="s">
        <v>1231</v>
      </c>
      <c r="E183" s="318" t="s">
        <v>1232</v>
      </c>
      <c r="F183" s="206">
        <v>3</v>
      </c>
      <c r="G183" s="206">
        <v>0</v>
      </c>
      <c r="H183" s="206">
        <v>3</v>
      </c>
      <c r="I183" s="206">
        <v>6</v>
      </c>
      <c r="J183" s="206"/>
    </row>
    <row r="184" spans="3:10" x14ac:dyDescent="0.2">
      <c r="C184" s="206">
        <v>1261</v>
      </c>
      <c r="D184" s="318" t="s">
        <v>1233</v>
      </c>
      <c r="E184" s="318" t="s">
        <v>1234</v>
      </c>
      <c r="F184" s="206">
        <v>3</v>
      </c>
      <c r="G184" s="206">
        <v>0</v>
      </c>
      <c r="H184" s="206">
        <v>3</v>
      </c>
      <c r="I184" s="206">
        <v>5</v>
      </c>
      <c r="J184" s="206"/>
    </row>
    <row r="185" spans="3:10" x14ac:dyDescent="0.2">
      <c r="C185" s="206">
        <v>1260</v>
      </c>
      <c r="D185" s="318" t="s">
        <v>1235</v>
      </c>
      <c r="E185" s="318" t="s">
        <v>1236</v>
      </c>
      <c r="F185" s="206">
        <v>3</v>
      </c>
      <c r="G185" s="206">
        <v>0</v>
      </c>
      <c r="H185" s="206">
        <v>3</v>
      </c>
      <c r="I185" s="206">
        <v>5</v>
      </c>
      <c r="J185" s="206"/>
    </row>
    <row r="186" spans="3:10" x14ac:dyDescent="0.2">
      <c r="C186" s="206">
        <v>1259</v>
      </c>
      <c r="D186" s="318" t="s">
        <v>1237</v>
      </c>
      <c r="E186" s="318" t="s">
        <v>1238</v>
      </c>
      <c r="F186" s="206">
        <v>3</v>
      </c>
      <c r="G186" s="206">
        <v>0</v>
      </c>
      <c r="H186" s="206">
        <v>3</v>
      </c>
      <c r="I186" s="206">
        <v>7</v>
      </c>
      <c r="J186" s="206"/>
    </row>
    <row r="187" spans="3:10" x14ac:dyDescent="0.2">
      <c r="C187" s="206">
        <v>1258</v>
      </c>
      <c r="D187" s="318" t="s">
        <v>1239</v>
      </c>
      <c r="E187" s="318" t="s">
        <v>1240</v>
      </c>
      <c r="F187" s="206">
        <v>3</v>
      </c>
      <c r="G187" s="206">
        <v>0</v>
      </c>
      <c r="H187" s="206">
        <v>3</v>
      </c>
      <c r="I187" s="206">
        <v>5</v>
      </c>
      <c r="J187" s="206"/>
    </row>
    <row r="188" spans="3:10" x14ac:dyDescent="0.2">
      <c r="C188" s="206">
        <v>1257</v>
      </c>
      <c r="D188" s="318" t="s">
        <v>1241</v>
      </c>
      <c r="E188" s="318" t="s">
        <v>1242</v>
      </c>
      <c r="F188" s="206">
        <v>3</v>
      </c>
      <c r="G188" s="206">
        <v>0</v>
      </c>
      <c r="H188" s="206">
        <v>3</v>
      </c>
      <c r="I188" s="206">
        <v>5</v>
      </c>
      <c r="J188" s="206"/>
    </row>
    <row r="189" spans="3:10" x14ac:dyDescent="0.2">
      <c r="C189" s="206">
        <v>1256</v>
      </c>
      <c r="D189" s="318" t="s">
        <v>1243</v>
      </c>
      <c r="E189" s="318" t="s">
        <v>1244</v>
      </c>
      <c r="F189" s="206">
        <v>3</v>
      </c>
      <c r="G189" s="206">
        <v>0</v>
      </c>
      <c r="H189" s="206">
        <v>3</v>
      </c>
      <c r="I189" s="206">
        <v>5</v>
      </c>
      <c r="J189" s="206"/>
    </row>
    <row r="190" spans="3:10" x14ac:dyDescent="0.2">
      <c r="C190" s="206">
        <v>1255</v>
      </c>
      <c r="D190" s="318" t="s">
        <v>1245</v>
      </c>
      <c r="E190" s="318" t="s">
        <v>1246</v>
      </c>
      <c r="F190" s="206">
        <v>3</v>
      </c>
      <c r="G190" s="206">
        <v>2</v>
      </c>
      <c r="H190" s="206">
        <v>4</v>
      </c>
      <c r="I190" s="206">
        <v>7</v>
      </c>
      <c r="J190" s="206"/>
    </row>
    <row r="191" spans="3:10" x14ac:dyDescent="0.2">
      <c r="C191" s="206">
        <v>1254</v>
      </c>
      <c r="D191" s="318" t="s">
        <v>1247</v>
      </c>
      <c r="E191" s="318" t="s">
        <v>1248</v>
      </c>
      <c r="F191" s="206">
        <v>3</v>
      </c>
      <c r="G191" s="206">
        <v>0</v>
      </c>
      <c r="H191" s="206">
        <v>3</v>
      </c>
      <c r="I191" s="206">
        <v>5</v>
      </c>
      <c r="J191" s="206"/>
    </row>
    <row r="192" spans="3:10" x14ac:dyDescent="0.2">
      <c r="C192" s="206">
        <v>1253</v>
      </c>
      <c r="D192" s="318" t="s">
        <v>1249</v>
      </c>
      <c r="E192" s="318" t="s">
        <v>1250</v>
      </c>
      <c r="F192" s="206">
        <v>3</v>
      </c>
      <c r="G192" s="206">
        <v>0</v>
      </c>
      <c r="H192" s="206">
        <v>3</v>
      </c>
      <c r="I192" s="206">
        <v>5</v>
      </c>
      <c r="J192" s="206"/>
    </row>
    <row r="193" spans="3:10" x14ac:dyDescent="0.2">
      <c r="C193" s="206">
        <v>1252</v>
      </c>
      <c r="D193" s="318" t="s">
        <v>1251</v>
      </c>
      <c r="E193" s="318" t="s">
        <v>1252</v>
      </c>
      <c r="F193" s="206">
        <v>3</v>
      </c>
      <c r="G193" s="206">
        <v>0</v>
      </c>
      <c r="H193" s="206">
        <v>3</v>
      </c>
      <c r="I193" s="206">
        <v>5</v>
      </c>
      <c r="J193" s="206"/>
    </row>
    <row r="194" spans="3:10" x14ac:dyDescent="0.2">
      <c r="C194" s="206">
        <v>1251</v>
      </c>
      <c r="D194" s="318" t="s">
        <v>1253</v>
      </c>
      <c r="E194" s="318" t="s">
        <v>1254</v>
      </c>
      <c r="F194" s="206">
        <v>3</v>
      </c>
      <c r="G194" s="206">
        <v>0</v>
      </c>
      <c r="H194" s="206">
        <v>3</v>
      </c>
      <c r="I194" s="206">
        <v>5</v>
      </c>
      <c r="J194" s="206"/>
    </row>
    <row r="195" spans="3:10" x14ac:dyDescent="0.2">
      <c r="C195" s="206">
        <v>1250</v>
      </c>
      <c r="D195" s="318" t="s">
        <v>946</v>
      </c>
      <c r="E195" s="318" t="s">
        <v>1255</v>
      </c>
      <c r="F195" s="206">
        <v>3</v>
      </c>
      <c r="G195" s="206">
        <v>0</v>
      </c>
      <c r="H195" s="206">
        <v>3</v>
      </c>
      <c r="I195" s="206">
        <v>5</v>
      </c>
      <c r="J195" s="206"/>
    </row>
    <row r="196" spans="3:10" x14ac:dyDescent="0.2">
      <c r="C196" s="206">
        <v>1249</v>
      </c>
      <c r="D196" s="318" t="s">
        <v>940</v>
      </c>
      <c r="E196" s="318" t="s">
        <v>1256</v>
      </c>
      <c r="F196" s="206">
        <v>3</v>
      </c>
      <c r="G196" s="206">
        <v>0</v>
      </c>
      <c r="H196" s="206">
        <v>3</v>
      </c>
      <c r="I196" s="206">
        <v>5</v>
      </c>
      <c r="J196" s="206"/>
    </row>
    <row r="197" spans="3:10" x14ac:dyDescent="0.2">
      <c r="C197" s="206">
        <v>1248</v>
      </c>
      <c r="D197" s="318" t="s">
        <v>966</v>
      </c>
      <c r="E197" s="318" t="s">
        <v>1257</v>
      </c>
      <c r="F197" s="206">
        <v>3</v>
      </c>
      <c r="G197" s="206">
        <v>0</v>
      </c>
      <c r="H197" s="206">
        <v>3</v>
      </c>
      <c r="I197" s="206">
        <v>5</v>
      </c>
      <c r="J197" s="206"/>
    </row>
    <row r="198" spans="3:10" x14ac:dyDescent="0.2">
      <c r="C198" s="206">
        <v>1247</v>
      </c>
      <c r="D198" s="318" t="s">
        <v>961</v>
      </c>
      <c r="E198" s="318" t="s">
        <v>1258</v>
      </c>
      <c r="F198" s="206">
        <v>3</v>
      </c>
      <c r="G198" s="206">
        <v>0</v>
      </c>
      <c r="H198" s="206">
        <v>3</v>
      </c>
      <c r="I198" s="206">
        <v>5</v>
      </c>
      <c r="J198" s="206"/>
    </row>
    <row r="199" spans="3:10" x14ac:dyDescent="0.2">
      <c r="C199" s="206">
        <v>1246</v>
      </c>
      <c r="D199" s="318" t="s">
        <v>951</v>
      </c>
      <c r="E199" s="318" t="s">
        <v>1259</v>
      </c>
      <c r="F199" s="206">
        <v>3</v>
      </c>
      <c r="G199" s="206">
        <v>0</v>
      </c>
      <c r="H199" s="206">
        <v>3</v>
      </c>
      <c r="I199" s="206">
        <v>5</v>
      </c>
      <c r="J199" s="206"/>
    </row>
    <row r="200" spans="3:10" x14ac:dyDescent="0.2">
      <c r="C200" s="206">
        <v>1245</v>
      </c>
      <c r="D200" s="318" t="s">
        <v>956</v>
      </c>
      <c r="E200" s="318" t="s">
        <v>1260</v>
      </c>
      <c r="F200" s="206">
        <v>3</v>
      </c>
      <c r="G200" s="206">
        <v>0</v>
      </c>
      <c r="H200" s="206">
        <v>3</v>
      </c>
      <c r="I200" s="206">
        <v>5</v>
      </c>
      <c r="J200" s="206"/>
    </row>
    <row r="201" spans="3:10" x14ac:dyDescent="0.2">
      <c r="C201" s="206">
        <v>1244</v>
      </c>
      <c r="D201" s="318" t="s">
        <v>981</v>
      </c>
      <c r="E201" s="318" t="s">
        <v>1261</v>
      </c>
      <c r="F201" s="206">
        <v>3</v>
      </c>
      <c r="G201" s="206">
        <v>0</v>
      </c>
      <c r="H201" s="206">
        <v>3</v>
      </c>
      <c r="I201" s="206">
        <v>5</v>
      </c>
      <c r="J201" s="206"/>
    </row>
    <row r="202" spans="3:10" x14ac:dyDescent="0.2">
      <c r="C202" s="206">
        <v>1243</v>
      </c>
      <c r="D202" s="318" t="s">
        <v>971</v>
      </c>
      <c r="E202" s="318" t="s">
        <v>1262</v>
      </c>
      <c r="F202" s="206">
        <v>3</v>
      </c>
      <c r="G202" s="206">
        <v>0</v>
      </c>
      <c r="H202" s="206">
        <v>3</v>
      </c>
      <c r="I202" s="206">
        <v>5</v>
      </c>
      <c r="J202" s="206"/>
    </row>
    <row r="203" spans="3:10" x14ac:dyDescent="0.2">
      <c r="C203" s="206">
        <v>1242</v>
      </c>
      <c r="D203" s="318" t="s">
        <v>986</v>
      </c>
      <c r="E203" s="318" t="s">
        <v>1263</v>
      </c>
      <c r="F203" s="206">
        <v>3</v>
      </c>
      <c r="G203" s="206">
        <v>0</v>
      </c>
      <c r="H203" s="206">
        <v>3</v>
      </c>
      <c r="I203" s="206">
        <v>5</v>
      </c>
      <c r="J203" s="206"/>
    </row>
    <row r="204" spans="3:10" x14ac:dyDescent="0.2">
      <c r="C204" s="206">
        <v>1241</v>
      </c>
      <c r="D204" s="318" t="s">
        <v>976</v>
      </c>
      <c r="E204" s="318" t="s">
        <v>1264</v>
      </c>
      <c r="F204" s="206">
        <v>3</v>
      </c>
      <c r="G204" s="206">
        <v>0</v>
      </c>
      <c r="H204" s="206">
        <v>3</v>
      </c>
      <c r="I204" s="206">
        <v>5</v>
      </c>
      <c r="J204" s="206"/>
    </row>
    <row r="205" spans="3:10" x14ac:dyDescent="0.2">
      <c r="C205" s="206">
        <v>1240</v>
      </c>
      <c r="D205" s="318" t="s">
        <v>991</v>
      </c>
      <c r="E205" s="318" t="s">
        <v>1265</v>
      </c>
      <c r="F205" s="206">
        <v>3</v>
      </c>
      <c r="G205" s="206">
        <v>0</v>
      </c>
      <c r="H205" s="206">
        <v>3</v>
      </c>
      <c r="I205" s="206">
        <v>5</v>
      </c>
      <c r="J205" s="206"/>
    </row>
    <row r="206" spans="3:10" x14ac:dyDescent="0.2">
      <c r="C206" s="206">
        <v>1239</v>
      </c>
      <c r="D206" s="318" t="s">
        <v>930</v>
      </c>
      <c r="E206" s="318" t="s">
        <v>1266</v>
      </c>
      <c r="F206" s="206">
        <v>3</v>
      </c>
      <c r="G206" s="206">
        <v>0</v>
      </c>
      <c r="H206" s="206">
        <v>3</v>
      </c>
      <c r="I206" s="206">
        <v>5</v>
      </c>
      <c r="J206" s="206"/>
    </row>
    <row r="207" spans="3:10" x14ac:dyDescent="0.2">
      <c r="C207" s="206">
        <v>1238</v>
      </c>
      <c r="D207" s="318" t="s">
        <v>1001</v>
      </c>
      <c r="E207" s="318" t="s">
        <v>1267</v>
      </c>
      <c r="F207" s="206">
        <v>3</v>
      </c>
      <c r="G207" s="206">
        <v>0</v>
      </c>
      <c r="H207" s="206">
        <v>3</v>
      </c>
      <c r="I207" s="206">
        <v>5</v>
      </c>
      <c r="J207" s="206"/>
    </row>
    <row r="208" spans="3:10" x14ac:dyDescent="0.2">
      <c r="C208" s="206">
        <v>1237</v>
      </c>
      <c r="D208" s="318" t="s">
        <v>915</v>
      </c>
      <c r="E208" s="318" t="s">
        <v>1268</v>
      </c>
      <c r="F208" s="206">
        <v>3</v>
      </c>
      <c r="G208" s="206">
        <v>0</v>
      </c>
      <c r="H208" s="206">
        <v>3</v>
      </c>
      <c r="I208" s="206">
        <v>5</v>
      </c>
      <c r="J208" s="206"/>
    </row>
    <row r="209" spans="3:10" x14ac:dyDescent="0.2">
      <c r="C209" s="206">
        <v>1236</v>
      </c>
      <c r="D209" s="318" t="s">
        <v>925</v>
      </c>
      <c r="E209" s="318" t="s">
        <v>1269</v>
      </c>
      <c r="F209" s="206">
        <v>3</v>
      </c>
      <c r="G209" s="206">
        <v>0</v>
      </c>
      <c r="H209" s="206">
        <v>3</v>
      </c>
      <c r="I209" s="206">
        <v>5</v>
      </c>
      <c r="J209" s="206"/>
    </row>
    <row r="210" spans="3:10" x14ac:dyDescent="0.2">
      <c r="C210" s="206">
        <v>1235</v>
      </c>
      <c r="D210" s="318" t="s">
        <v>996</v>
      </c>
      <c r="E210" s="318" t="s">
        <v>1270</v>
      </c>
      <c r="F210" s="206">
        <v>2</v>
      </c>
      <c r="G210" s="206">
        <v>2</v>
      </c>
      <c r="H210" s="206">
        <v>3</v>
      </c>
      <c r="I210" s="206">
        <v>5</v>
      </c>
      <c r="J210" s="206"/>
    </row>
    <row r="211" spans="3:10" ht="18" x14ac:dyDescent="0.2">
      <c r="C211" s="206">
        <v>1234</v>
      </c>
      <c r="D211" s="318" t="s">
        <v>1271</v>
      </c>
      <c r="E211" s="318" t="s">
        <v>1272</v>
      </c>
      <c r="F211" s="206">
        <v>3</v>
      </c>
      <c r="G211" s="206">
        <v>0</v>
      </c>
      <c r="H211" s="206">
        <v>3</v>
      </c>
      <c r="I211" s="206">
        <v>5</v>
      </c>
      <c r="J211" s="206"/>
    </row>
    <row r="212" spans="3:10" x14ac:dyDescent="0.2">
      <c r="C212" s="206">
        <v>1233</v>
      </c>
      <c r="D212" s="318" t="s">
        <v>1273</v>
      </c>
      <c r="E212" s="318" t="s">
        <v>1274</v>
      </c>
      <c r="F212" s="206">
        <v>3</v>
      </c>
      <c r="G212" s="206">
        <v>0</v>
      </c>
      <c r="H212" s="206">
        <v>3</v>
      </c>
      <c r="I212" s="206">
        <v>5</v>
      </c>
      <c r="J212" s="206"/>
    </row>
    <row r="213" spans="3:10" x14ac:dyDescent="0.2">
      <c r="C213" s="206">
        <v>1232</v>
      </c>
      <c r="D213" s="318" t="s">
        <v>1275</v>
      </c>
      <c r="E213" s="318" t="s">
        <v>1276</v>
      </c>
      <c r="F213" s="206">
        <v>3</v>
      </c>
      <c r="G213" s="206">
        <v>0</v>
      </c>
      <c r="H213" s="206">
        <v>3</v>
      </c>
      <c r="I213" s="206">
        <v>5</v>
      </c>
      <c r="J213" s="206"/>
    </row>
    <row r="214" spans="3:10" x14ac:dyDescent="0.2">
      <c r="C214" s="206">
        <v>1231</v>
      </c>
      <c r="D214" s="318" t="s">
        <v>1277</v>
      </c>
      <c r="E214" s="318" t="s">
        <v>1278</v>
      </c>
      <c r="F214" s="206">
        <v>3</v>
      </c>
      <c r="G214" s="206">
        <v>0</v>
      </c>
      <c r="H214" s="206">
        <v>3</v>
      </c>
      <c r="I214" s="206">
        <v>5</v>
      </c>
      <c r="J214" s="206"/>
    </row>
    <row r="215" spans="3:10" x14ac:dyDescent="0.2">
      <c r="C215" s="206">
        <v>1230</v>
      </c>
      <c r="D215" s="318" t="s">
        <v>1279</v>
      </c>
      <c r="E215" s="318" t="s">
        <v>1280</v>
      </c>
      <c r="F215" s="206">
        <v>0</v>
      </c>
      <c r="G215" s="206">
        <v>0</v>
      </c>
      <c r="H215" s="206">
        <v>0</v>
      </c>
      <c r="I215" s="206">
        <v>5</v>
      </c>
      <c r="J215" s="206"/>
    </row>
    <row r="216" spans="3:10" x14ac:dyDescent="0.2">
      <c r="C216" s="206">
        <v>1229</v>
      </c>
      <c r="D216" s="318" t="s">
        <v>1281</v>
      </c>
      <c r="E216" s="318" t="s">
        <v>1282</v>
      </c>
      <c r="F216" s="206">
        <v>3</v>
      </c>
      <c r="G216" s="206">
        <v>0</v>
      </c>
      <c r="H216" s="206">
        <v>3</v>
      </c>
      <c r="I216" s="206">
        <v>5</v>
      </c>
      <c r="J216" s="206"/>
    </row>
    <row r="217" spans="3:10" x14ac:dyDescent="0.2">
      <c r="C217" s="206">
        <v>1228</v>
      </c>
      <c r="D217" s="318" t="s">
        <v>1283</v>
      </c>
      <c r="E217" s="318" t="s">
        <v>1284</v>
      </c>
      <c r="F217" s="206">
        <v>3</v>
      </c>
      <c r="G217" s="206">
        <v>0</v>
      </c>
      <c r="H217" s="206">
        <v>3</v>
      </c>
      <c r="I217" s="206">
        <v>5</v>
      </c>
      <c r="J217" s="206"/>
    </row>
    <row r="218" spans="3:10" x14ac:dyDescent="0.2">
      <c r="C218" s="206">
        <v>1227</v>
      </c>
      <c r="D218" s="318" t="s">
        <v>1285</v>
      </c>
      <c r="E218" s="318" t="s">
        <v>1286</v>
      </c>
      <c r="F218" s="206">
        <v>3</v>
      </c>
      <c r="G218" s="206">
        <v>0</v>
      </c>
      <c r="H218" s="206">
        <v>3</v>
      </c>
      <c r="I218" s="206">
        <v>5</v>
      </c>
      <c r="J218" s="206"/>
    </row>
    <row r="219" spans="3:10" ht="18" x14ac:dyDescent="0.2">
      <c r="C219" s="206">
        <v>1226</v>
      </c>
      <c r="D219" s="318" t="s">
        <v>1287</v>
      </c>
      <c r="E219" s="318" t="s">
        <v>1288</v>
      </c>
      <c r="F219" s="206">
        <v>3</v>
      </c>
      <c r="G219" s="206">
        <v>0</v>
      </c>
      <c r="H219" s="206">
        <v>3</v>
      </c>
      <c r="I219" s="206">
        <v>5</v>
      </c>
      <c r="J219" s="206"/>
    </row>
    <row r="220" spans="3:10" x14ac:dyDescent="0.2">
      <c r="C220" s="206">
        <v>1225</v>
      </c>
      <c r="D220" s="318" t="s">
        <v>1289</v>
      </c>
      <c r="E220" s="318" t="s">
        <v>1290</v>
      </c>
      <c r="F220" s="206">
        <v>3</v>
      </c>
      <c r="G220" s="206">
        <v>0</v>
      </c>
      <c r="H220" s="206">
        <v>3</v>
      </c>
      <c r="I220" s="206">
        <v>5</v>
      </c>
      <c r="J220" s="206"/>
    </row>
    <row r="221" spans="3:10" x14ac:dyDescent="0.2">
      <c r="C221" s="206">
        <v>1224</v>
      </c>
      <c r="D221" s="318" t="s">
        <v>1291</v>
      </c>
      <c r="E221" s="318" t="s">
        <v>1292</v>
      </c>
      <c r="F221" s="206">
        <v>3</v>
      </c>
      <c r="G221" s="206">
        <v>0</v>
      </c>
      <c r="H221" s="206">
        <v>3</v>
      </c>
      <c r="I221" s="206">
        <v>5</v>
      </c>
      <c r="J221" s="206"/>
    </row>
    <row r="222" spans="3:10" x14ac:dyDescent="0.2">
      <c r="C222" s="206">
        <v>1223</v>
      </c>
      <c r="D222" s="318" t="s">
        <v>1293</v>
      </c>
      <c r="E222" s="318" t="s">
        <v>1294</v>
      </c>
      <c r="F222" s="206">
        <v>3</v>
      </c>
      <c r="G222" s="206">
        <v>0</v>
      </c>
      <c r="H222" s="206">
        <v>3</v>
      </c>
      <c r="I222" s="206">
        <v>9</v>
      </c>
      <c r="J222" s="206"/>
    </row>
    <row r="223" spans="3:10" x14ac:dyDescent="0.2">
      <c r="C223" s="206">
        <v>1222</v>
      </c>
      <c r="D223" s="318" t="s">
        <v>1295</v>
      </c>
      <c r="E223" s="318" t="s">
        <v>1296</v>
      </c>
      <c r="F223" s="206">
        <v>3</v>
      </c>
      <c r="G223" s="206">
        <v>0</v>
      </c>
      <c r="H223" s="206">
        <v>3</v>
      </c>
      <c r="I223" s="206">
        <v>6</v>
      </c>
      <c r="J223" s="206"/>
    </row>
    <row r="224" spans="3:10" x14ac:dyDescent="0.2">
      <c r="C224" s="206">
        <v>1221</v>
      </c>
      <c r="D224" s="318" t="s">
        <v>1297</v>
      </c>
      <c r="E224" s="318" t="s">
        <v>1298</v>
      </c>
      <c r="F224" s="206">
        <v>3</v>
      </c>
      <c r="G224" s="206">
        <v>0</v>
      </c>
      <c r="H224" s="206">
        <v>3</v>
      </c>
      <c r="I224" s="206">
        <v>5</v>
      </c>
      <c r="J224" s="206"/>
    </row>
    <row r="225" spans="3:10" x14ac:dyDescent="0.2">
      <c r="C225" s="206">
        <v>1220</v>
      </c>
      <c r="D225" s="318" t="s">
        <v>1299</v>
      </c>
      <c r="E225" s="318" t="s">
        <v>1300</v>
      </c>
      <c r="F225" s="206">
        <v>3</v>
      </c>
      <c r="G225" s="206">
        <v>0</v>
      </c>
      <c r="H225" s="206">
        <v>3</v>
      </c>
      <c r="I225" s="206">
        <v>5</v>
      </c>
      <c r="J225" s="206"/>
    </row>
    <row r="226" spans="3:10" x14ac:dyDescent="0.2">
      <c r="C226" s="206">
        <v>1219</v>
      </c>
      <c r="D226" s="318" t="s">
        <v>1301</v>
      </c>
      <c r="E226" s="318" t="s">
        <v>1302</v>
      </c>
      <c r="F226" s="206">
        <v>3</v>
      </c>
      <c r="G226" s="206">
        <v>0</v>
      </c>
      <c r="H226" s="206">
        <v>3</v>
      </c>
      <c r="I226" s="206">
        <v>5</v>
      </c>
      <c r="J226" s="206"/>
    </row>
    <row r="227" spans="3:10" x14ac:dyDescent="0.2">
      <c r="C227" s="206">
        <v>1218</v>
      </c>
      <c r="D227" s="318" t="s">
        <v>1303</v>
      </c>
      <c r="E227" s="318" t="s">
        <v>1304</v>
      </c>
      <c r="F227" s="206">
        <v>3</v>
      </c>
      <c r="G227" s="206">
        <v>0</v>
      </c>
      <c r="H227" s="206">
        <v>3</v>
      </c>
      <c r="I227" s="206">
        <v>5</v>
      </c>
      <c r="J227" s="206"/>
    </row>
    <row r="228" spans="3:10" x14ac:dyDescent="0.2">
      <c r="C228" s="206">
        <v>1217</v>
      </c>
      <c r="D228" s="318" t="s">
        <v>1305</v>
      </c>
      <c r="E228" s="318" t="s">
        <v>1306</v>
      </c>
      <c r="F228" s="206">
        <v>3</v>
      </c>
      <c r="G228" s="206">
        <v>0</v>
      </c>
      <c r="H228" s="206">
        <v>3</v>
      </c>
      <c r="I228" s="206">
        <v>5</v>
      </c>
      <c r="J228" s="206"/>
    </row>
    <row r="229" spans="3:10" x14ac:dyDescent="0.2">
      <c r="C229" s="206">
        <v>1216</v>
      </c>
      <c r="D229" s="318" t="s">
        <v>1307</v>
      </c>
      <c r="E229" s="318" t="s">
        <v>1308</v>
      </c>
      <c r="F229" s="206">
        <v>3</v>
      </c>
      <c r="G229" s="206">
        <v>0</v>
      </c>
      <c r="H229" s="206">
        <v>3</v>
      </c>
      <c r="I229" s="206">
        <v>5</v>
      </c>
      <c r="J229" s="206"/>
    </row>
    <row r="230" spans="3:10" x14ac:dyDescent="0.2">
      <c r="C230" s="206">
        <v>1215</v>
      </c>
      <c r="D230" s="318" t="s">
        <v>1309</v>
      </c>
      <c r="E230" s="318" t="s">
        <v>1310</v>
      </c>
      <c r="F230" s="206">
        <v>3</v>
      </c>
      <c r="G230" s="206">
        <v>0</v>
      </c>
      <c r="H230" s="206">
        <v>3</v>
      </c>
      <c r="I230" s="206">
        <v>5</v>
      </c>
      <c r="J230" s="206"/>
    </row>
    <row r="231" spans="3:10" x14ac:dyDescent="0.2">
      <c r="C231" s="206">
        <v>1214</v>
      </c>
      <c r="D231" s="318" t="s">
        <v>1311</v>
      </c>
      <c r="E231" s="318" t="s">
        <v>1312</v>
      </c>
      <c r="F231" s="206">
        <v>3</v>
      </c>
      <c r="G231" s="206">
        <v>0</v>
      </c>
      <c r="H231" s="206">
        <v>3</v>
      </c>
      <c r="I231" s="206">
        <v>5</v>
      </c>
      <c r="J231" s="206"/>
    </row>
    <row r="232" spans="3:10" x14ac:dyDescent="0.2">
      <c r="C232" s="206">
        <v>1213</v>
      </c>
      <c r="D232" s="318" t="s">
        <v>1313</v>
      </c>
      <c r="E232" s="318" t="s">
        <v>1314</v>
      </c>
      <c r="F232" s="206">
        <v>3</v>
      </c>
      <c r="G232" s="206">
        <v>0</v>
      </c>
      <c r="H232" s="206">
        <v>3</v>
      </c>
      <c r="I232" s="206">
        <v>5</v>
      </c>
      <c r="J232" s="206"/>
    </row>
    <row r="233" spans="3:10" x14ac:dyDescent="0.2">
      <c r="C233" s="206">
        <v>1212</v>
      </c>
      <c r="D233" s="318" t="s">
        <v>1315</v>
      </c>
      <c r="E233" s="318" t="s">
        <v>1316</v>
      </c>
      <c r="F233" s="206">
        <v>3</v>
      </c>
      <c r="G233" s="206">
        <v>0</v>
      </c>
      <c r="H233" s="206">
        <v>3</v>
      </c>
      <c r="I233" s="206">
        <v>5</v>
      </c>
      <c r="J233" s="206"/>
    </row>
    <row r="234" spans="3:10" x14ac:dyDescent="0.2">
      <c r="C234" s="206">
        <v>1211</v>
      </c>
      <c r="D234" s="318" t="s">
        <v>1317</v>
      </c>
      <c r="E234" s="318" t="s">
        <v>1318</v>
      </c>
      <c r="F234" s="206">
        <v>3</v>
      </c>
      <c r="G234" s="206">
        <v>0</v>
      </c>
      <c r="H234" s="206">
        <v>3</v>
      </c>
      <c r="I234" s="206">
        <v>5</v>
      </c>
      <c r="J234" s="206"/>
    </row>
    <row r="235" spans="3:10" x14ac:dyDescent="0.2">
      <c r="C235" s="206">
        <v>1210</v>
      </c>
      <c r="D235" s="318" t="s">
        <v>1319</v>
      </c>
      <c r="E235" s="318" t="s">
        <v>1320</v>
      </c>
      <c r="F235" s="206">
        <v>3</v>
      </c>
      <c r="G235" s="206">
        <v>0</v>
      </c>
      <c r="H235" s="206">
        <v>3</v>
      </c>
      <c r="I235" s="206">
        <v>5</v>
      </c>
      <c r="J235" s="206"/>
    </row>
    <row r="236" spans="3:10" x14ac:dyDescent="0.2">
      <c r="C236" s="206">
        <v>1209</v>
      </c>
      <c r="D236" s="318" t="s">
        <v>1321</v>
      </c>
      <c r="E236" s="318" t="s">
        <v>1322</v>
      </c>
      <c r="F236" s="206">
        <v>3</v>
      </c>
      <c r="G236" s="206">
        <v>0</v>
      </c>
      <c r="H236" s="206">
        <v>3</v>
      </c>
      <c r="I236" s="206">
        <v>5</v>
      </c>
      <c r="J236" s="206"/>
    </row>
    <row r="237" spans="3:10" x14ac:dyDescent="0.2">
      <c r="C237" s="206">
        <v>1208</v>
      </c>
      <c r="D237" s="318" t="s">
        <v>1323</v>
      </c>
      <c r="E237" s="318" t="s">
        <v>1324</v>
      </c>
      <c r="F237" s="206">
        <v>3</v>
      </c>
      <c r="G237" s="206">
        <v>0</v>
      </c>
      <c r="H237" s="206">
        <v>3</v>
      </c>
      <c r="I237" s="206">
        <v>5</v>
      </c>
      <c r="J237" s="206"/>
    </row>
    <row r="238" spans="3:10" x14ac:dyDescent="0.2">
      <c r="C238" s="206">
        <v>1207</v>
      </c>
      <c r="D238" s="318" t="s">
        <v>1325</v>
      </c>
      <c r="E238" s="318" t="s">
        <v>1326</v>
      </c>
      <c r="F238" s="206">
        <v>3</v>
      </c>
      <c r="G238" s="206">
        <v>0</v>
      </c>
      <c r="H238" s="206">
        <v>3</v>
      </c>
      <c r="I238" s="206">
        <v>5</v>
      </c>
      <c r="J238" s="206"/>
    </row>
    <row r="239" spans="3:10" x14ac:dyDescent="0.2">
      <c r="C239" s="206">
        <v>1206</v>
      </c>
      <c r="D239" s="318" t="s">
        <v>1327</v>
      </c>
      <c r="E239" s="318" t="s">
        <v>1328</v>
      </c>
      <c r="F239" s="206">
        <v>3</v>
      </c>
      <c r="G239" s="206">
        <v>0</v>
      </c>
      <c r="H239" s="206">
        <v>3</v>
      </c>
      <c r="I239" s="206">
        <v>5</v>
      </c>
      <c r="J239" s="206"/>
    </row>
    <row r="240" spans="3:10" x14ac:dyDescent="0.2">
      <c r="C240" s="206">
        <v>1205</v>
      </c>
      <c r="D240" s="318" t="s">
        <v>1329</v>
      </c>
      <c r="E240" s="318" t="s">
        <v>1330</v>
      </c>
      <c r="F240" s="206">
        <v>3</v>
      </c>
      <c r="G240" s="206">
        <v>0</v>
      </c>
      <c r="H240" s="206">
        <v>3</v>
      </c>
      <c r="I240" s="206">
        <v>5</v>
      </c>
      <c r="J240" s="206"/>
    </row>
    <row r="241" spans="3:10" ht="18" x14ac:dyDescent="0.2">
      <c r="C241" s="206">
        <v>1204</v>
      </c>
      <c r="D241" s="318" t="s">
        <v>1331</v>
      </c>
      <c r="E241" s="318" t="s">
        <v>1332</v>
      </c>
      <c r="F241" s="206">
        <v>3</v>
      </c>
      <c r="G241" s="206">
        <v>0</v>
      </c>
      <c r="H241" s="206">
        <v>3</v>
      </c>
      <c r="I241" s="206">
        <v>5</v>
      </c>
      <c r="J241" s="206"/>
    </row>
    <row r="242" spans="3:10" ht="18" x14ac:dyDescent="0.2">
      <c r="C242" s="206">
        <v>1203</v>
      </c>
      <c r="D242" s="318" t="s">
        <v>1333</v>
      </c>
      <c r="E242" s="318" t="s">
        <v>1334</v>
      </c>
      <c r="F242" s="206">
        <v>3</v>
      </c>
      <c r="G242" s="206">
        <v>0</v>
      </c>
      <c r="H242" s="206">
        <v>3</v>
      </c>
      <c r="I242" s="206">
        <v>5</v>
      </c>
      <c r="J242" s="206"/>
    </row>
    <row r="243" spans="3:10" x14ac:dyDescent="0.2">
      <c r="C243" s="206">
        <v>1202</v>
      </c>
      <c r="D243" s="318" t="s">
        <v>1335</v>
      </c>
      <c r="E243" s="318" t="s">
        <v>1336</v>
      </c>
      <c r="F243" s="206">
        <v>3</v>
      </c>
      <c r="G243" s="206">
        <v>0</v>
      </c>
      <c r="H243" s="206">
        <v>3</v>
      </c>
      <c r="I243" s="206">
        <v>6</v>
      </c>
      <c r="J243" s="206"/>
    </row>
    <row r="244" spans="3:10" x14ac:dyDescent="0.2">
      <c r="C244" s="206">
        <v>1201</v>
      </c>
      <c r="D244" s="318" t="s">
        <v>1337</v>
      </c>
      <c r="E244" s="318" t="s">
        <v>1338</v>
      </c>
      <c r="F244" s="206">
        <v>3</v>
      </c>
      <c r="G244" s="206">
        <v>0</v>
      </c>
      <c r="H244" s="206">
        <v>3</v>
      </c>
      <c r="I244" s="206">
        <v>6</v>
      </c>
      <c r="J244" s="206"/>
    </row>
    <row r="245" spans="3:10" x14ac:dyDescent="0.2">
      <c r="C245" s="206">
        <v>1200</v>
      </c>
      <c r="D245" s="318" t="s">
        <v>1339</v>
      </c>
      <c r="E245" s="318" t="s">
        <v>1340</v>
      </c>
      <c r="F245" s="206">
        <v>3</v>
      </c>
      <c r="G245" s="206">
        <v>0</v>
      </c>
      <c r="H245" s="206">
        <v>3</v>
      </c>
      <c r="I245" s="206">
        <v>6</v>
      </c>
      <c r="J245" s="206"/>
    </row>
    <row r="246" spans="3:10" x14ac:dyDescent="0.2">
      <c r="C246" s="206">
        <v>1199</v>
      </c>
      <c r="D246" s="318" t="s">
        <v>1341</v>
      </c>
      <c r="E246" s="318" t="s">
        <v>1342</v>
      </c>
      <c r="F246" s="206">
        <v>3</v>
      </c>
      <c r="G246" s="206">
        <v>0</v>
      </c>
      <c r="H246" s="206">
        <v>3</v>
      </c>
      <c r="I246" s="206">
        <v>6</v>
      </c>
      <c r="J246" s="206"/>
    </row>
    <row r="247" spans="3:10" x14ac:dyDescent="0.2">
      <c r="C247" s="206">
        <v>1198</v>
      </c>
      <c r="D247" s="318" t="s">
        <v>1343</v>
      </c>
      <c r="E247" s="318" t="s">
        <v>1344</v>
      </c>
      <c r="F247" s="206">
        <v>3</v>
      </c>
      <c r="G247" s="206">
        <v>0</v>
      </c>
      <c r="H247" s="206">
        <v>3</v>
      </c>
      <c r="I247" s="206">
        <v>6</v>
      </c>
      <c r="J247" s="206"/>
    </row>
    <row r="248" spans="3:10" x14ac:dyDescent="0.2">
      <c r="C248" s="206">
        <v>1197</v>
      </c>
      <c r="D248" s="318" t="s">
        <v>1345</v>
      </c>
      <c r="E248" s="318" t="s">
        <v>1346</v>
      </c>
      <c r="F248" s="206">
        <v>3</v>
      </c>
      <c r="G248" s="206">
        <v>0</v>
      </c>
      <c r="H248" s="206">
        <v>3</v>
      </c>
      <c r="I248" s="206">
        <v>6</v>
      </c>
      <c r="J248" s="206"/>
    </row>
    <row r="249" spans="3:10" x14ac:dyDescent="0.2">
      <c r="C249" s="206">
        <v>1196</v>
      </c>
      <c r="D249" s="318" t="s">
        <v>1347</v>
      </c>
      <c r="E249" s="318" t="s">
        <v>1348</v>
      </c>
      <c r="F249" s="206">
        <v>3</v>
      </c>
      <c r="G249" s="206">
        <v>0</v>
      </c>
      <c r="H249" s="206">
        <v>3</v>
      </c>
      <c r="I249" s="206">
        <v>6</v>
      </c>
      <c r="J249" s="206"/>
    </row>
    <row r="250" spans="3:10" x14ac:dyDescent="0.2">
      <c r="C250" s="206">
        <v>1195</v>
      </c>
      <c r="D250" s="318" t="s">
        <v>1349</v>
      </c>
      <c r="E250" s="318" t="s">
        <v>1350</v>
      </c>
      <c r="F250" s="206">
        <v>3</v>
      </c>
      <c r="G250" s="206">
        <v>0</v>
      </c>
      <c r="H250" s="206">
        <v>3</v>
      </c>
      <c r="I250" s="206">
        <v>6</v>
      </c>
      <c r="J250" s="206"/>
    </row>
    <row r="251" spans="3:10" x14ac:dyDescent="0.2">
      <c r="C251" s="206">
        <v>1194</v>
      </c>
      <c r="D251" s="318" t="s">
        <v>1351</v>
      </c>
      <c r="E251" s="318" t="s">
        <v>1352</v>
      </c>
      <c r="F251" s="206">
        <v>3</v>
      </c>
      <c r="G251" s="206">
        <v>0</v>
      </c>
      <c r="H251" s="206">
        <v>3</v>
      </c>
      <c r="I251" s="206">
        <v>6</v>
      </c>
      <c r="J251" s="206"/>
    </row>
    <row r="252" spans="3:10" x14ac:dyDescent="0.2">
      <c r="C252" s="206">
        <v>1193</v>
      </c>
      <c r="D252" s="318" t="s">
        <v>1353</v>
      </c>
      <c r="E252" s="318" t="s">
        <v>1354</v>
      </c>
      <c r="F252" s="206">
        <v>3</v>
      </c>
      <c r="G252" s="206">
        <v>0</v>
      </c>
      <c r="H252" s="206">
        <v>3</v>
      </c>
      <c r="I252" s="206">
        <v>6</v>
      </c>
      <c r="J252" s="206"/>
    </row>
    <row r="253" spans="3:10" x14ac:dyDescent="0.2">
      <c r="C253" s="206">
        <v>1192</v>
      </c>
      <c r="D253" s="318" t="s">
        <v>1355</v>
      </c>
      <c r="E253" s="318" t="s">
        <v>1356</v>
      </c>
      <c r="F253" s="206">
        <v>3</v>
      </c>
      <c r="G253" s="206">
        <v>0</v>
      </c>
      <c r="H253" s="206">
        <v>3</v>
      </c>
      <c r="I253" s="206">
        <v>6</v>
      </c>
      <c r="J253" s="206"/>
    </row>
    <row r="254" spans="3:10" x14ac:dyDescent="0.2">
      <c r="C254" s="206">
        <v>1191</v>
      </c>
      <c r="D254" s="318" t="s">
        <v>1357</v>
      </c>
      <c r="E254" s="318" t="s">
        <v>1358</v>
      </c>
      <c r="F254" s="206">
        <v>3</v>
      </c>
      <c r="G254" s="206">
        <v>0</v>
      </c>
      <c r="H254" s="206">
        <v>3</v>
      </c>
      <c r="I254" s="206">
        <v>6</v>
      </c>
      <c r="J254" s="206"/>
    </row>
    <row r="255" spans="3:10" x14ac:dyDescent="0.2">
      <c r="C255" s="206">
        <v>1190</v>
      </c>
      <c r="D255" s="318" t="s">
        <v>1359</v>
      </c>
      <c r="E255" s="318" t="s">
        <v>1360</v>
      </c>
      <c r="F255" s="206">
        <v>3</v>
      </c>
      <c r="G255" s="206">
        <v>0</v>
      </c>
      <c r="H255" s="206">
        <v>3</v>
      </c>
      <c r="I255" s="206">
        <v>6</v>
      </c>
      <c r="J255" s="206"/>
    </row>
    <row r="256" spans="3:10" x14ac:dyDescent="0.2">
      <c r="C256" s="206">
        <v>1189</v>
      </c>
      <c r="D256" s="318" t="s">
        <v>1361</v>
      </c>
      <c r="E256" s="318" t="s">
        <v>1362</v>
      </c>
      <c r="F256" s="206">
        <v>3</v>
      </c>
      <c r="G256" s="206">
        <v>0</v>
      </c>
      <c r="H256" s="206">
        <v>3</v>
      </c>
      <c r="I256" s="206">
        <v>6</v>
      </c>
      <c r="J256" s="206"/>
    </row>
    <row r="257" spans="3:10" x14ac:dyDescent="0.2">
      <c r="C257" s="206">
        <v>1188</v>
      </c>
      <c r="D257" s="318" t="s">
        <v>1363</v>
      </c>
      <c r="E257" s="318" t="s">
        <v>272</v>
      </c>
      <c r="F257" s="206">
        <v>3</v>
      </c>
      <c r="G257" s="206">
        <v>0</v>
      </c>
      <c r="H257" s="206">
        <v>3</v>
      </c>
      <c r="I257" s="206">
        <v>6</v>
      </c>
      <c r="J257" s="206"/>
    </row>
    <row r="258" spans="3:10" x14ac:dyDescent="0.2">
      <c r="C258" s="206">
        <v>1187</v>
      </c>
      <c r="D258" s="318" t="s">
        <v>1364</v>
      </c>
      <c r="E258" s="318" t="s">
        <v>1365</v>
      </c>
      <c r="F258" s="206">
        <v>3</v>
      </c>
      <c r="G258" s="206">
        <v>0</v>
      </c>
      <c r="H258" s="206">
        <v>3</v>
      </c>
      <c r="I258" s="206">
        <v>6</v>
      </c>
      <c r="J258" s="206"/>
    </row>
    <row r="259" spans="3:10" x14ac:dyDescent="0.2">
      <c r="C259" s="206">
        <v>1186</v>
      </c>
      <c r="D259" s="318" t="s">
        <v>1366</v>
      </c>
      <c r="E259" s="318" t="s">
        <v>1367</v>
      </c>
      <c r="F259" s="206">
        <v>3</v>
      </c>
      <c r="G259" s="206">
        <v>0</v>
      </c>
      <c r="H259" s="206">
        <v>3</v>
      </c>
      <c r="I259" s="206">
        <v>6</v>
      </c>
      <c r="J259" s="206"/>
    </row>
    <row r="260" spans="3:10" ht="18" x14ac:dyDescent="0.2">
      <c r="C260" s="206">
        <v>1185</v>
      </c>
      <c r="D260" s="318" t="s">
        <v>1368</v>
      </c>
      <c r="E260" s="318" t="s">
        <v>1369</v>
      </c>
      <c r="F260" s="206">
        <v>3</v>
      </c>
      <c r="G260" s="206">
        <v>0</v>
      </c>
      <c r="H260" s="206">
        <v>3</v>
      </c>
      <c r="I260" s="206">
        <v>6</v>
      </c>
      <c r="J260" s="206"/>
    </row>
    <row r="261" spans="3:10" x14ac:dyDescent="0.2">
      <c r="C261" s="206">
        <v>1184</v>
      </c>
      <c r="D261" s="318" t="s">
        <v>1370</v>
      </c>
      <c r="E261" s="318" t="s">
        <v>1371</v>
      </c>
      <c r="F261" s="206">
        <v>3</v>
      </c>
      <c r="G261" s="206">
        <v>0</v>
      </c>
      <c r="H261" s="206">
        <v>3</v>
      </c>
      <c r="I261" s="206">
        <v>6</v>
      </c>
      <c r="J261" s="206"/>
    </row>
    <row r="262" spans="3:10" x14ac:dyDescent="0.2">
      <c r="C262" s="206">
        <v>1183</v>
      </c>
      <c r="D262" s="318" t="s">
        <v>1372</v>
      </c>
      <c r="E262" s="318" t="s">
        <v>1373</v>
      </c>
      <c r="F262" s="206">
        <v>3</v>
      </c>
      <c r="G262" s="206">
        <v>0</v>
      </c>
      <c r="H262" s="206">
        <v>3</v>
      </c>
      <c r="I262" s="206">
        <v>6</v>
      </c>
      <c r="J262" s="206"/>
    </row>
    <row r="263" spans="3:10" x14ac:dyDescent="0.2">
      <c r="C263" s="206">
        <v>1182</v>
      </c>
      <c r="D263" s="318" t="s">
        <v>1374</v>
      </c>
      <c r="E263" s="318" t="s">
        <v>194</v>
      </c>
      <c r="F263" s="206">
        <v>3</v>
      </c>
      <c r="G263" s="206">
        <v>0</v>
      </c>
      <c r="H263" s="206">
        <v>3</v>
      </c>
      <c r="I263" s="206">
        <v>6</v>
      </c>
      <c r="J263" s="206"/>
    </row>
    <row r="264" spans="3:10" x14ac:dyDescent="0.2">
      <c r="C264" s="206">
        <v>1181</v>
      </c>
      <c r="D264" s="318" t="s">
        <v>1375</v>
      </c>
      <c r="E264" s="318" t="s">
        <v>1376</v>
      </c>
      <c r="F264" s="206">
        <v>3</v>
      </c>
      <c r="G264" s="206">
        <v>0</v>
      </c>
      <c r="H264" s="206">
        <v>3</v>
      </c>
      <c r="I264" s="206">
        <v>6</v>
      </c>
      <c r="J264" s="206"/>
    </row>
    <row r="265" spans="3:10" x14ac:dyDescent="0.2">
      <c r="C265" s="206">
        <v>1180</v>
      </c>
      <c r="D265" s="318" t="s">
        <v>1377</v>
      </c>
      <c r="E265" s="318" t="s">
        <v>1378</v>
      </c>
      <c r="F265" s="206">
        <v>3</v>
      </c>
      <c r="G265" s="206">
        <v>0</v>
      </c>
      <c r="H265" s="206">
        <v>3</v>
      </c>
      <c r="I265" s="206">
        <v>6</v>
      </c>
      <c r="J265" s="206"/>
    </row>
    <row r="266" spans="3:10" x14ac:dyDescent="0.2">
      <c r="C266" s="206">
        <v>1179</v>
      </c>
      <c r="D266" s="318" t="s">
        <v>1379</v>
      </c>
      <c r="E266" s="318" t="s">
        <v>1380</v>
      </c>
      <c r="F266" s="206">
        <v>3</v>
      </c>
      <c r="G266" s="206">
        <v>0</v>
      </c>
      <c r="H266" s="206">
        <v>3</v>
      </c>
      <c r="I266" s="206">
        <v>6</v>
      </c>
      <c r="J266" s="206"/>
    </row>
    <row r="267" spans="3:10" x14ac:dyDescent="0.2">
      <c r="C267" s="206">
        <v>1178</v>
      </c>
      <c r="D267" s="318" t="s">
        <v>1381</v>
      </c>
      <c r="E267" s="318" t="s">
        <v>1382</v>
      </c>
      <c r="F267" s="206">
        <v>3</v>
      </c>
      <c r="G267" s="206">
        <v>0</v>
      </c>
      <c r="H267" s="206">
        <v>3</v>
      </c>
      <c r="I267" s="206">
        <v>6</v>
      </c>
      <c r="J267" s="206"/>
    </row>
    <row r="268" spans="3:10" x14ac:dyDescent="0.2">
      <c r="C268" s="206">
        <v>1177</v>
      </c>
      <c r="D268" s="318" t="s">
        <v>1383</v>
      </c>
      <c r="E268" s="318" t="s">
        <v>1384</v>
      </c>
      <c r="F268" s="206">
        <v>3</v>
      </c>
      <c r="G268" s="206">
        <v>0</v>
      </c>
      <c r="H268" s="206">
        <v>3</v>
      </c>
      <c r="I268" s="206">
        <v>6</v>
      </c>
      <c r="J268" s="206"/>
    </row>
    <row r="269" spans="3:10" ht="18" x14ac:dyDescent="0.2">
      <c r="C269" s="206">
        <v>1176</v>
      </c>
      <c r="D269" s="318" t="s">
        <v>1385</v>
      </c>
      <c r="E269" s="318" t="s">
        <v>1386</v>
      </c>
      <c r="F269" s="206">
        <v>3</v>
      </c>
      <c r="G269" s="206">
        <v>0</v>
      </c>
      <c r="H269" s="206">
        <v>3</v>
      </c>
      <c r="I269" s="206">
        <v>6</v>
      </c>
      <c r="J269" s="206"/>
    </row>
    <row r="270" spans="3:10" x14ac:dyDescent="0.2">
      <c r="C270" s="206">
        <v>1175</v>
      </c>
      <c r="D270" s="318" t="s">
        <v>1387</v>
      </c>
      <c r="E270" s="318" t="s">
        <v>1388</v>
      </c>
      <c r="F270" s="206">
        <v>3</v>
      </c>
      <c r="G270" s="206">
        <v>0</v>
      </c>
      <c r="H270" s="206">
        <v>3</v>
      </c>
      <c r="I270" s="206">
        <v>6</v>
      </c>
      <c r="J270" s="206"/>
    </row>
    <row r="271" spans="3:10" x14ac:dyDescent="0.2">
      <c r="C271" s="206">
        <v>1174</v>
      </c>
      <c r="D271" s="318" t="s">
        <v>1389</v>
      </c>
      <c r="E271" s="318" t="s">
        <v>1390</v>
      </c>
      <c r="F271" s="206">
        <v>3</v>
      </c>
      <c r="G271" s="206">
        <v>0</v>
      </c>
      <c r="H271" s="206">
        <v>3</v>
      </c>
      <c r="I271" s="206">
        <v>6</v>
      </c>
      <c r="J271" s="206"/>
    </row>
    <row r="272" spans="3:10" x14ac:dyDescent="0.2">
      <c r="C272" s="206">
        <v>1173</v>
      </c>
      <c r="D272" s="318" t="s">
        <v>1391</v>
      </c>
      <c r="E272" s="318" t="s">
        <v>1392</v>
      </c>
      <c r="F272" s="206">
        <v>3</v>
      </c>
      <c r="G272" s="206">
        <v>0</v>
      </c>
      <c r="H272" s="206">
        <v>3</v>
      </c>
      <c r="I272" s="206">
        <v>6</v>
      </c>
      <c r="J272" s="206"/>
    </row>
    <row r="273" spans="3:10" x14ac:dyDescent="0.2">
      <c r="C273" s="206">
        <v>1172</v>
      </c>
      <c r="D273" s="318" t="s">
        <v>1393</v>
      </c>
      <c r="E273" s="318" t="s">
        <v>1394</v>
      </c>
      <c r="F273" s="206">
        <v>3</v>
      </c>
      <c r="G273" s="206">
        <v>0</v>
      </c>
      <c r="H273" s="206">
        <v>3</v>
      </c>
      <c r="I273" s="206">
        <v>6</v>
      </c>
      <c r="J273" s="206"/>
    </row>
    <row r="274" spans="3:10" x14ac:dyDescent="0.2">
      <c r="C274" s="206">
        <v>1171</v>
      </c>
      <c r="D274" s="318" t="s">
        <v>1395</v>
      </c>
      <c r="E274" s="318" t="s">
        <v>1396</v>
      </c>
      <c r="F274" s="206">
        <v>3</v>
      </c>
      <c r="G274" s="206">
        <v>0</v>
      </c>
      <c r="H274" s="206">
        <v>3</v>
      </c>
      <c r="I274" s="206">
        <v>6</v>
      </c>
      <c r="J274" s="206"/>
    </row>
    <row r="275" spans="3:10" x14ac:dyDescent="0.2">
      <c r="C275" s="206">
        <v>1170</v>
      </c>
      <c r="D275" s="318" t="s">
        <v>1397</v>
      </c>
      <c r="E275" s="318" t="s">
        <v>1398</v>
      </c>
      <c r="F275" s="206">
        <v>3</v>
      </c>
      <c r="G275" s="206">
        <v>0</v>
      </c>
      <c r="H275" s="206">
        <v>3</v>
      </c>
      <c r="I275" s="206">
        <v>6</v>
      </c>
      <c r="J275" s="206"/>
    </row>
    <row r="276" spans="3:10" x14ac:dyDescent="0.2">
      <c r="C276" s="206">
        <v>1169</v>
      </c>
      <c r="D276" s="318" t="s">
        <v>1399</v>
      </c>
      <c r="E276" s="318" t="s">
        <v>1400</v>
      </c>
      <c r="F276" s="206">
        <v>3</v>
      </c>
      <c r="G276" s="206">
        <v>0</v>
      </c>
      <c r="H276" s="206">
        <v>3</v>
      </c>
      <c r="I276" s="206">
        <v>6</v>
      </c>
      <c r="J276" s="206"/>
    </row>
    <row r="277" spans="3:10" x14ac:dyDescent="0.2">
      <c r="C277" s="206">
        <v>1168</v>
      </c>
      <c r="D277" s="318" t="s">
        <v>1401</v>
      </c>
      <c r="E277" s="318" t="s">
        <v>1402</v>
      </c>
      <c r="F277" s="206">
        <v>3</v>
      </c>
      <c r="G277" s="206">
        <v>0</v>
      </c>
      <c r="H277" s="206">
        <v>3</v>
      </c>
      <c r="I277" s="206">
        <v>6</v>
      </c>
      <c r="J277" s="206"/>
    </row>
    <row r="278" spans="3:10" x14ac:dyDescent="0.2">
      <c r="C278" s="206">
        <v>1167</v>
      </c>
      <c r="D278" s="318" t="s">
        <v>1403</v>
      </c>
      <c r="E278" s="318" t="s">
        <v>1404</v>
      </c>
      <c r="F278" s="206">
        <v>3</v>
      </c>
      <c r="G278" s="206">
        <v>0</v>
      </c>
      <c r="H278" s="206">
        <v>3</v>
      </c>
      <c r="I278" s="206">
        <v>6</v>
      </c>
      <c r="J278" s="206"/>
    </row>
    <row r="279" spans="3:10" x14ac:dyDescent="0.2">
      <c r="C279" s="206">
        <v>1166</v>
      </c>
      <c r="D279" s="318" t="s">
        <v>1405</v>
      </c>
      <c r="E279" s="318" t="s">
        <v>1406</v>
      </c>
      <c r="F279" s="206">
        <v>3</v>
      </c>
      <c r="G279" s="206">
        <v>0</v>
      </c>
      <c r="H279" s="206">
        <v>3</v>
      </c>
      <c r="I279" s="206">
        <v>6</v>
      </c>
      <c r="J279" s="206"/>
    </row>
    <row r="280" spans="3:10" x14ac:dyDescent="0.2">
      <c r="C280" s="206">
        <v>1165</v>
      </c>
      <c r="D280" s="318" t="s">
        <v>1407</v>
      </c>
      <c r="E280" s="318" t="s">
        <v>1408</v>
      </c>
      <c r="F280" s="206">
        <v>3</v>
      </c>
      <c r="G280" s="206">
        <v>0</v>
      </c>
      <c r="H280" s="206">
        <v>3</v>
      </c>
      <c r="I280" s="206">
        <v>6</v>
      </c>
      <c r="J280" s="206"/>
    </row>
    <row r="281" spans="3:10" x14ac:dyDescent="0.2">
      <c r="C281" s="206">
        <v>1164</v>
      </c>
      <c r="D281" s="318" t="s">
        <v>1409</v>
      </c>
      <c r="E281" s="318" t="s">
        <v>257</v>
      </c>
      <c r="F281" s="206">
        <v>3</v>
      </c>
      <c r="G281" s="206">
        <v>0</v>
      </c>
      <c r="H281" s="206">
        <v>3</v>
      </c>
      <c r="I281" s="206">
        <v>6</v>
      </c>
      <c r="J281" s="206"/>
    </row>
    <row r="282" spans="3:10" x14ac:dyDescent="0.2">
      <c r="C282" s="206">
        <v>1163</v>
      </c>
      <c r="D282" s="318" t="s">
        <v>1410</v>
      </c>
      <c r="E282" s="318" t="s">
        <v>1411</v>
      </c>
      <c r="F282" s="206">
        <v>3</v>
      </c>
      <c r="G282" s="206">
        <v>0</v>
      </c>
      <c r="H282" s="206">
        <v>3</v>
      </c>
      <c r="I282" s="206">
        <v>6</v>
      </c>
      <c r="J282" s="206"/>
    </row>
    <row r="283" spans="3:10" x14ac:dyDescent="0.2">
      <c r="C283" s="206">
        <v>1162</v>
      </c>
      <c r="D283" s="318" t="s">
        <v>1412</v>
      </c>
      <c r="E283" s="318" t="s">
        <v>1413</v>
      </c>
      <c r="F283" s="206">
        <v>3</v>
      </c>
      <c r="G283" s="206">
        <v>0</v>
      </c>
      <c r="H283" s="206">
        <v>3</v>
      </c>
      <c r="I283" s="206">
        <v>6</v>
      </c>
      <c r="J283" s="206"/>
    </row>
    <row r="284" spans="3:10" x14ac:dyDescent="0.2">
      <c r="C284" s="206">
        <v>1161</v>
      </c>
      <c r="D284" s="318" t="s">
        <v>1414</v>
      </c>
      <c r="E284" s="318" t="s">
        <v>1415</v>
      </c>
      <c r="F284" s="206">
        <v>3</v>
      </c>
      <c r="G284" s="206">
        <v>0</v>
      </c>
      <c r="H284" s="206">
        <v>3</v>
      </c>
      <c r="I284" s="206">
        <v>6</v>
      </c>
      <c r="J284" s="206"/>
    </row>
    <row r="285" spans="3:10" x14ac:dyDescent="0.2">
      <c r="C285" s="206">
        <v>1160</v>
      </c>
      <c r="D285" s="318" t="s">
        <v>1416</v>
      </c>
      <c r="E285" s="318" t="s">
        <v>1417</v>
      </c>
      <c r="F285" s="206">
        <v>3</v>
      </c>
      <c r="G285" s="206">
        <v>0</v>
      </c>
      <c r="H285" s="206">
        <v>3</v>
      </c>
      <c r="I285" s="206">
        <v>6</v>
      </c>
      <c r="J285" s="206"/>
    </row>
    <row r="286" spans="3:10" x14ac:dyDescent="0.2">
      <c r="C286" s="206">
        <v>1159</v>
      </c>
      <c r="D286" s="318" t="s">
        <v>1418</v>
      </c>
      <c r="E286" s="318" t="s">
        <v>1419</v>
      </c>
      <c r="F286" s="206">
        <v>3</v>
      </c>
      <c r="G286" s="206">
        <v>0</v>
      </c>
      <c r="H286" s="206">
        <v>3</v>
      </c>
      <c r="I286" s="206">
        <v>6</v>
      </c>
      <c r="J286" s="206"/>
    </row>
    <row r="287" spans="3:10" x14ac:dyDescent="0.2">
      <c r="C287" s="206">
        <v>1158</v>
      </c>
      <c r="D287" s="318" t="s">
        <v>1420</v>
      </c>
      <c r="E287" s="318" t="s">
        <v>1421</v>
      </c>
      <c r="F287" s="206">
        <v>3</v>
      </c>
      <c r="G287" s="206">
        <v>0</v>
      </c>
      <c r="H287" s="206">
        <v>3</v>
      </c>
      <c r="I287" s="206">
        <v>6</v>
      </c>
      <c r="J287" s="206"/>
    </row>
    <row r="288" spans="3:10" x14ac:dyDescent="0.2">
      <c r="C288" s="206">
        <v>1157</v>
      </c>
      <c r="D288" s="318" t="s">
        <v>1422</v>
      </c>
      <c r="E288" s="318" t="s">
        <v>1423</v>
      </c>
      <c r="F288" s="206">
        <v>3</v>
      </c>
      <c r="G288" s="206">
        <v>0</v>
      </c>
      <c r="H288" s="206">
        <v>3</v>
      </c>
      <c r="I288" s="206">
        <v>6</v>
      </c>
      <c r="J288" s="206"/>
    </row>
    <row r="289" spans="3:10" x14ac:dyDescent="0.2">
      <c r="C289" s="206">
        <v>1156</v>
      </c>
      <c r="D289" s="318" t="s">
        <v>1424</v>
      </c>
      <c r="E289" s="318" t="s">
        <v>1425</v>
      </c>
      <c r="F289" s="206">
        <v>3</v>
      </c>
      <c r="G289" s="206">
        <v>0</v>
      </c>
      <c r="H289" s="206">
        <v>3</v>
      </c>
      <c r="I289" s="206">
        <v>6</v>
      </c>
      <c r="J289" s="206"/>
    </row>
    <row r="290" spans="3:10" x14ac:dyDescent="0.2">
      <c r="C290" s="206">
        <v>1155</v>
      </c>
      <c r="D290" s="318" t="s">
        <v>1426</v>
      </c>
      <c r="E290" s="318" t="s">
        <v>1427</v>
      </c>
      <c r="F290" s="206">
        <v>3</v>
      </c>
      <c r="G290" s="206">
        <v>0</v>
      </c>
      <c r="H290" s="206">
        <v>3</v>
      </c>
      <c r="I290" s="206">
        <v>6</v>
      </c>
      <c r="J290" s="206"/>
    </row>
    <row r="291" spans="3:10" x14ac:dyDescent="0.2">
      <c r="C291" s="206">
        <v>1154</v>
      </c>
      <c r="D291" s="318" t="s">
        <v>1428</v>
      </c>
      <c r="E291" s="318" t="s">
        <v>1429</v>
      </c>
      <c r="F291" s="206">
        <v>3</v>
      </c>
      <c r="G291" s="206">
        <v>0</v>
      </c>
      <c r="H291" s="206">
        <v>3</v>
      </c>
      <c r="I291" s="206">
        <v>6</v>
      </c>
      <c r="J291" s="206"/>
    </row>
    <row r="292" spans="3:10" x14ac:dyDescent="0.2">
      <c r="C292" s="206">
        <v>1153</v>
      </c>
      <c r="D292" s="318" t="s">
        <v>1430</v>
      </c>
      <c r="E292" s="318" t="s">
        <v>1431</v>
      </c>
      <c r="F292" s="206">
        <v>3</v>
      </c>
      <c r="G292" s="206">
        <v>0</v>
      </c>
      <c r="H292" s="206">
        <v>3</v>
      </c>
      <c r="I292" s="206">
        <v>6</v>
      </c>
      <c r="J292" s="206"/>
    </row>
    <row r="293" spans="3:10" x14ac:dyDescent="0.2">
      <c r="C293" s="206">
        <v>1152</v>
      </c>
      <c r="D293" s="318" t="s">
        <v>1432</v>
      </c>
      <c r="E293" s="318" t="s">
        <v>1433</v>
      </c>
      <c r="F293" s="206">
        <v>3</v>
      </c>
      <c r="G293" s="206">
        <v>0</v>
      </c>
      <c r="H293" s="206">
        <v>3</v>
      </c>
      <c r="I293" s="206">
        <v>7</v>
      </c>
      <c r="J293" s="206"/>
    </row>
    <row r="294" spans="3:10" x14ac:dyDescent="0.2">
      <c r="C294" s="206">
        <v>1151</v>
      </c>
      <c r="D294" s="318" t="s">
        <v>1434</v>
      </c>
      <c r="E294" s="318" t="s">
        <v>1435</v>
      </c>
      <c r="F294" s="206">
        <v>3</v>
      </c>
      <c r="G294" s="206">
        <v>0</v>
      </c>
      <c r="H294" s="206">
        <v>3</v>
      </c>
      <c r="I294" s="206">
        <v>7</v>
      </c>
      <c r="J294" s="206"/>
    </row>
    <row r="295" spans="3:10" x14ac:dyDescent="0.2">
      <c r="C295" s="206">
        <v>1150</v>
      </c>
      <c r="D295" s="318" t="s">
        <v>1436</v>
      </c>
      <c r="E295" s="318" t="s">
        <v>1437</v>
      </c>
      <c r="F295" s="206">
        <v>3</v>
      </c>
      <c r="G295" s="206">
        <v>0</v>
      </c>
      <c r="H295" s="206">
        <v>3</v>
      </c>
      <c r="I295" s="206">
        <v>6</v>
      </c>
      <c r="J295" s="206"/>
    </row>
    <row r="296" spans="3:10" x14ac:dyDescent="0.2">
      <c r="C296" s="206">
        <v>1149</v>
      </c>
      <c r="D296" s="318" t="s">
        <v>1438</v>
      </c>
      <c r="E296" s="318" t="s">
        <v>1439</v>
      </c>
      <c r="F296" s="206">
        <v>3</v>
      </c>
      <c r="G296" s="206">
        <v>0</v>
      </c>
      <c r="H296" s="206">
        <v>3</v>
      </c>
      <c r="I296" s="206">
        <v>5</v>
      </c>
      <c r="J296" s="206"/>
    </row>
    <row r="297" spans="3:10" x14ac:dyDescent="0.2">
      <c r="C297" s="206">
        <v>1148</v>
      </c>
      <c r="D297" s="318" t="s">
        <v>1440</v>
      </c>
      <c r="E297" s="318" t="s">
        <v>1441</v>
      </c>
      <c r="F297" s="206">
        <v>3</v>
      </c>
      <c r="G297" s="206">
        <v>0</v>
      </c>
      <c r="H297" s="206">
        <v>3</v>
      </c>
      <c r="I297" s="206">
        <v>5</v>
      </c>
      <c r="J297" s="206"/>
    </row>
    <row r="298" spans="3:10" x14ac:dyDescent="0.2">
      <c r="C298" s="206">
        <v>1147</v>
      </c>
      <c r="D298" s="318" t="s">
        <v>1442</v>
      </c>
      <c r="E298" s="318" t="s">
        <v>1443</v>
      </c>
      <c r="F298" s="206">
        <v>3</v>
      </c>
      <c r="G298" s="206">
        <v>0</v>
      </c>
      <c r="H298" s="206">
        <v>3</v>
      </c>
      <c r="I298" s="206">
        <v>5</v>
      </c>
      <c r="J298" s="206"/>
    </row>
    <row r="299" spans="3:10" x14ac:dyDescent="0.2">
      <c r="C299" s="206">
        <v>1146</v>
      </c>
      <c r="D299" s="318" t="s">
        <v>1444</v>
      </c>
      <c r="E299" s="318" t="s">
        <v>1445</v>
      </c>
      <c r="F299" s="206">
        <v>3</v>
      </c>
      <c r="G299" s="206">
        <v>0</v>
      </c>
      <c r="H299" s="206">
        <v>3</v>
      </c>
      <c r="I299" s="206">
        <v>5</v>
      </c>
      <c r="J299" s="206"/>
    </row>
    <row r="300" spans="3:10" x14ac:dyDescent="0.2">
      <c r="C300" s="206">
        <v>1145</v>
      </c>
      <c r="D300" s="318" t="s">
        <v>1446</v>
      </c>
      <c r="E300" s="318" t="s">
        <v>1447</v>
      </c>
      <c r="F300" s="206">
        <v>3</v>
      </c>
      <c r="G300" s="206">
        <v>0</v>
      </c>
      <c r="H300" s="206">
        <v>3</v>
      </c>
      <c r="I300" s="206">
        <v>5</v>
      </c>
      <c r="J300" s="206"/>
    </row>
    <row r="301" spans="3:10" x14ac:dyDescent="0.2">
      <c r="C301" s="206">
        <v>1144</v>
      </c>
      <c r="D301" s="318" t="s">
        <v>1448</v>
      </c>
      <c r="E301" s="318" t="s">
        <v>1449</v>
      </c>
      <c r="F301" s="206">
        <v>3</v>
      </c>
      <c r="G301" s="206">
        <v>0</v>
      </c>
      <c r="H301" s="206">
        <v>3</v>
      </c>
      <c r="I301" s="206">
        <v>5</v>
      </c>
      <c r="J301" s="206"/>
    </row>
    <row r="302" spans="3:10" x14ac:dyDescent="0.2">
      <c r="C302" s="206">
        <v>1143</v>
      </c>
      <c r="D302" s="318" t="s">
        <v>1450</v>
      </c>
      <c r="E302" s="318" t="s">
        <v>1451</v>
      </c>
      <c r="F302" s="206">
        <v>3</v>
      </c>
      <c r="G302" s="206">
        <v>0</v>
      </c>
      <c r="H302" s="206">
        <v>3</v>
      </c>
      <c r="I302" s="206">
        <v>5</v>
      </c>
      <c r="J302" s="206"/>
    </row>
    <row r="303" spans="3:10" x14ac:dyDescent="0.2">
      <c r="C303" s="206">
        <v>1142</v>
      </c>
      <c r="D303" s="318" t="s">
        <v>1452</v>
      </c>
      <c r="E303" s="318" t="s">
        <v>1453</v>
      </c>
      <c r="F303" s="206">
        <v>3</v>
      </c>
      <c r="G303" s="206">
        <v>0</v>
      </c>
      <c r="H303" s="206">
        <v>3</v>
      </c>
      <c r="I303" s="206">
        <v>5</v>
      </c>
      <c r="J303" s="206"/>
    </row>
    <row r="304" spans="3:10" x14ac:dyDescent="0.2">
      <c r="C304" s="206">
        <v>1141</v>
      </c>
      <c r="D304" s="318" t="s">
        <v>1454</v>
      </c>
      <c r="E304" s="318" t="s">
        <v>1455</v>
      </c>
      <c r="F304" s="206">
        <v>3</v>
      </c>
      <c r="G304" s="206">
        <v>0</v>
      </c>
      <c r="H304" s="206">
        <v>3</v>
      </c>
      <c r="I304" s="206">
        <v>5</v>
      </c>
      <c r="J304" s="206"/>
    </row>
    <row r="305" spans="3:10" x14ac:dyDescent="0.2">
      <c r="C305" s="206">
        <v>1140</v>
      </c>
      <c r="D305" s="318" t="s">
        <v>1456</v>
      </c>
      <c r="E305" s="318" t="s">
        <v>295</v>
      </c>
      <c r="F305" s="206">
        <v>3</v>
      </c>
      <c r="G305" s="206">
        <v>0</v>
      </c>
      <c r="H305" s="206">
        <v>3</v>
      </c>
      <c r="I305" s="206">
        <v>5</v>
      </c>
      <c r="J305" s="206"/>
    </row>
    <row r="306" spans="3:10" x14ac:dyDescent="0.2">
      <c r="C306" s="206">
        <v>1139</v>
      </c>
      <c r="D306" s="318" t="s">
        <v>1457</v>
      </c>
      <c r="E306" s="318" t="s">
        <v>1458</v>
      </c>
      <c r="F306" s="206">
        <v>3</v>
      </c>
      <c r="G306" s="206">
        <v>0</v>
      </c>
      <c r="H306" s="206">
        <v>3</v>
      </c>
      <c r="I306" s="206">
        <v>5</v>
      </c>
      <c r="J306" s="206"/>
    </row>
    <row r="307" spans="3:10" x14ac:dyDescent="0.2">
      <c r="C307" s="206">
        <v>1138</v>
      </c>
      <c r="D307" s="318" t="s">
        <v>1459</v>
      </c>
      <c r="E307" s="318" t="s">
        <v>1460</v>
      </c>
      <c r="F307" s="206">
        <v>3</v>
      </c>
      <c r="G307" s="206">
        <v>0</v>
      </c>
      <c r="H307" s="206">
        <v>3</v>
      </c>
      <c r="I307" s="206">
        <v>5</v>
      </c>
      <c r="J307" s="206"/>
    </row>
    <row r="308" spans="3:10" x14ac:dyDescent="0.2">
      <c r="C308" s="206">
        <v>1137</v>
      </c>
      <c r="D308" s="318" t="s">
        <v>1461</v>
      </c>
      <c r="E308" s="318" t="s">
        <v>1462</v>
      </c>
      <c r="F308" s="206">
        <v>3</v>
      </c>
      <c r="G308" s="206">
        <v>0</v>
      </c>
      <c r="H308" s="206">
        <v>3</v>
      </c>
      <c r="I308" s="206">
        <v>5</v>
      </c>
      <c r="J308" s="206"/>
    </row>
    <row r="309" spans="3:10" x14ac:dyDescent="0.2">
      <c r="C309" s="206">
        <v>1136</v>
      </c>
      <c r="D309" s="318" t="s">
        <v>1463</v>
      </c>
      <c r="E309" s="318" t="s">
        <v>1464</v>
      </c>
      <c r="F309" s="206">
        <v>3</v>
      </c>
      <c r="G309" s="206">
        <v>0</v>
      </c>
      <c r="H309" s="206">
        <v>3</v>
      </c>
      <c r="I309" s="206">
        <v>5</v>
      </c>
      <c r="J309" s="206"/>
    </row>
    <row r="310" spans="3:10" x14ac:dyDescent="0.2">
      <c r="C310" s="206">
        <v>1135</v>
      </c>
      <c r="D310" s="318" t="s">
        <v>1465</v>
      </c>
      <c r="E310" s="318" t="s">
        <v>1466</v>
      </c>
      <c r="F310" s="206">
        <v>2</v>
      </c>
      <c r="G310" s="206">
        <v>2</v>
      </c>
      <c r="H310" s="206">
        <v>3</v>
      </c>
      <c r="I310" s="206">
        <v>5</v>
      </c>
      <c r="J310" s="206"/>
    </row>
    <row r="311" spans="3:10" x14ac:dyDescent="0.2">
      <c r="C311" s="206">
        <v>1134</v>
      </c>
      <c r="D311" s="318" t="s">
        <v>1467</v>
      </c>
      <c r="E311" s="318" t="s">
        <v>1468</v>
      </c>
      <c r="F311" s="206">
        <v>3</v>
      </c>
      <c r="G311" s="206">
        <v>0</v>
      </c>
      <c r="H311" s="206">
        <v>3</v>
      </c>
      <c r="I311" s="206">
        <v>5</v>
      </c>
      <c r="J311" s="206"/>
    </row>
    <row r="312" spans="3:10" x14ac:dyDescent="0.2">
      <c r="C312" s="206">
        <v>1133</v>
      </c>
      <c r="D312" s="318" t="s">
        <v>1469</v>
      </c>
      <c r="E312" s="318" t="s">
        <v>1470</v>
      </c>
      <c r="F312" s="206">
        <v>2</v>
      </c>
      <c r="G312" s="206">
        <v>2</v>
      </c>
      <c r="H312" s="206">
        <v>3</v>
      </c>
      <c r="I312" s="206">
        <v>5</v>
      </c>
      <c r="J312" s="206"/>
    </row>
    <row r="313" spans="3:10" x14ac:dyDescent="0.2">
      <c r="C313" s="206">
        <v>1132</v>
      </c>
      <c r="D313" s="318" t="s">
        <v>1471</v>
      </c>
      <c r="E313" s="318" t="s">
        <v>1472</v>
      </c>
      <c r="F313" s="206">
        <v>3</v>
      </c>
      <c r="G313" s="206">
        <v>0</v>
      </c>
      <c r="H313" s="206">
        <v>3</v>
      </c>
      <c r="I313" s="206">
        <v>5</v>
      </c>
      <c r="J313" s="206"/>
    </row>
    <row r="314" spans="3:10" x14ac:dyDescent="0.2">
      <c r="C314" s="206">
        <v>1131</v>
      </c>
      <c r="D314" s="318" t="s">
        <v>1473</v>
      </c>
      <c r="E314" s="318" t="s">
        <v>1474</v>
      </c>
      <c r="F314" s="206">
        <v>3</v>
      </c>
      <c r="G314" s="206">
        <v>0</v>
      </c>
      <c r="H314" s="206">
        <v>3</v>
      </c>
      <c r="I314" s="206">
        <v>5</v>
      </c>
      <c r="J314" s="206"/>
    </row>
    <row r="315" spans="3:10" x14ac:dyDescent="0.2">
      <c r="C315" s="206">
        <v>1130</v>
      </c>
      <c r="D315" s="318" t="s">
        <v>1475</v>
      </c>
      <c r="E315" s="318" t="s">
        <v>1476</v>
      </c>
      <c r="F315" s="206">
        <v>3</v>
      </c>
      <c r="G315" s="206">
        <v>0</v>
      </c>
      <c r="H315" s="206">
        <v>3</v>
      </c>
      <c r="I315" s="206">
        <v>5</v>
      </c>
      <c r="J315" s="206"/>
    </row>
    <row r="316" spans="3:10" x14ac:dyDescent="0.2">
      <c r="C316" s="206">
        <v>1129</v>
      </c>
      <c r="D316" s="318" t="s">
        <v>1477</v>
      </c>
      <c r="E316" s="318" t="s">
        <v>1478</v>
      </c>
      <c r="F316" s="206">
        <v>2</v>
      </c>
      <c r="G316" s="206">
        <v>2</v>
      </c>
      <c r="H316" s="206">
        <v>3</v>
      </c>
      <c r="I316" s="206">
        <v>5</v>
      </c>
      <c r="J316" s="206"/>
    </row>
    <row r="317" spans="3:10" x14ac:dyDescent="0.2">
      <c r="C317" s="206">
        <v>1128</v>
      </c>
      <c r="D317" s="318" t="s">
        <v>1479</v>
      </c>
      <c r="E317" s="318" t="s">
        <v>1480</v>
      </c>
      <c r="F317" s="206">
        <v>3</v>
      </c>
      <c r="G317" s="206">
        <v>0</v>
      </c>
      <c r="H317" s="206">
        <v>3</v>
      </c>
      <c r="I317" s="206">
        <v>5</v>
      </c>
      <c r="J317" s="206"/>
    </row>
    <row r="318" spans="3:10" x14ac:dyDescent="0.2">
      <c r="C318" s="206">
        <v>1127</v>
      </c>
      <c r="D318" s="318" t="s">
        <v>1481</v>
      </c>
      <c r="E318" s="318" t="s">
        <v>1482</v>
      </c>
      <c r="F318" s="206">
        <v>3</v>
      </c>
      <c r="G318" s="206">
        <v>0</v>
      </c>
      <c r="H318" s="206">
        <v>3</v>
      </c>
      <c r="I318" s="206">
        <v>5</v>
      </c>
      <c r="J318" s="206"/>
    </row>
    <row r="319" spans="3:10" x14ac:dyDescent="0.2">
      <c r="C319" s="206">
        <v>1126</v>
      </c>
      <c r="D319" s="318" t="s">
        <v>1483</v>
      </c>
      <c r="E319" s="318" t="s">
        <v>1484</v>
      </c>
      <c r="F319" s="206">
        <v>2</v>
      </c>
      <c r="G319" s="206">
        <v>2</v>
      </c>
      <c r="H319" s="206">
        <v>3</v>
      </c>
      <c r="I319" s="206">
        <v>10</v>
      </c>
      <c r="J319" s="206"/>
    </row>
    <row r="320" spans="3:10" x14ac:dyDescent="0.2">
      <c r="C320" s="206">
        <v>1125</v>
      </c>
      <c r="D320" s="318" t="s">
        <v>1485</v>
      </c>
      <c r="E320" s="318" t="s">
        <v>1486</v>
      </c>
      <c r="F320" s="206">
        <v>3</v>
      </c>
      <c r="G320" s="206">
        <v>2</v>
      </c>
      <c r="H320" s="206">
        <v>4</v>
      </c>
      <c r="I320" s="206">
        <v>15</v>
      </c>
      <c r="J320" s="206"/>
    </row>
    <row r="321" spans="3:10" x14ac:dyDescent="0.2">
      <c r="C321" s="206">
        <v>1124</v>
      </c>
      <c r="D321" s="318" t="s">
        <v>1487</v>
      </c>
      <c r="E321" s="318" t="s">
        <v>1488</v>
      </c>
      <c r="F321" s="206">
        <v>3</v>
      </c>
      <c r="G321" s="206">
        <v>2</v>
      </c>
      <c r="H321" s="206">
        <v>4</v>
      </c>
      <c r="I321" s="206">
        <v>10</v>
      </c>
      <c r="J321" s="206"/>
    </row>
    <row r="322" spans="3:10" x14ac:dyDescent="0.2">
      <c r="C322" s="206">
        <v>1123</v>
      </c>
      <c r="D322" s="318" t="s">
        <v>1489</v>
      </c>
      <c r="E322" s="318" t="s">
        <v>1490</v>
      </c>
      <c r="F322" s="206">
        <v>1</v>
      </c>
      <c r="G322" s="206">
        <v>2</v>
      </c>
      <c r="H322" s="206">
        <v>3</v>
      </c>
      <c r="I322" s="206">
        <v>5</v>
      </c>
      <c r="J322" s="206"/>
    </row>
    <row r="323" spans="3:10" x14ac:dyDescent="0.2">
      <c r="C323" s="206">
        <v>1122</v>
      </c>
      <c r="D323" s="318" t="s">
        <v>1491</v>
      </c>
      <c r="E323" s="318" t="s">
        <v>1492</v>
      </c>
      <c r="F323" s="206">
        <v>1</v>
      </c>
      <c r="G323" s="206">
        <v>2</v>
      </c>
      <c r="H323" s="206">
        <v>3</v>
      </c>
      <c r="I323" s="206">
        <v>5</v>
      </c>
      <c r="J323" s="206"/>
    </row>
    <row r="324" spans="3:10" x14ac:dyDescent="0.2">
      <c r="C324" s="206">
        <v>1121</v>
      </c>
      <c r="D324" s="318" t="s">
        <v>1493</v>
      </c>
      <c r="E324" s="318" t="s">
        <v>1494</v>
      </c>
      <c r="F324" s="206">
        <v>3</v>
      </c>
      <c r="G324" s="206">
        <v>0</v>
      </c>
      <c r="H324" s="206">
        <v>3</v>
      </c>
      <c r="I324" s="206">
        <v>5</v>
      </c>
      <c r="J324" s="206"/>
    </row>
    <row r="325" spans="3:10" x14ac:dyDescent="0.2">
      <c r="C325" s="206">
        <v>1120</v>
      </c>
      <c r="D325" s="318" t="s">
        <v>1495</v>
      </c>
      <c r="E325" s="318" t="s">
        <v>1496</v>
      </c>
      <c r="F325" s="206">
        <v>3</v>
      </c>
      <c r="G325" s="206">
        <v>0</v>
      </c>
      <c r="H325" s="206">
        <v>3</v>
      </c>
      <c r="I325" s="206">
        <v>5</v>
      </c>
      <c r="J325" s="206"/>
    </row>
    <row r="326" spans="3:10" x14ac:dyDescent="0.2">
      <c r="C326" s="206">
        <v>1119</v>
      </c>
      <c r="D326" s="318" t="s">
        <v>1497</v>
      </c>
      <c r="E326" s="318" t="s">
        <v>1498</v>
      </c>
      <c r="F326" s="206">
        <v>3</v>
      </c>
      <c r="G326" s="206">
        <v>0</v>
      </c>
      <c r="H326" s="206">
        <v>3</v>
      </c>
      <c r="I326" s="206">
        <v>5</v>
      </c>
      <c r="J326" s="206"/>
    </row>
    <row r="327" spans="3:10" x14ac:dyDescent="0.2">
      <c r="C327" s="206">
        <v>1118</v>
      </c>
      <c r="D327" s="318" t="s">
        <v>1499</v>
      </c>
      <c r="E327" s="318" t="s">
        <v>1500</v>
      </c>
      <c r="F327" s="206">
        <v>3</v>
      </c>
      <c r="G327" s="206">
        <v>0</v>
      </c>
      <c r="H327" s="206">
        <v>3</v>
      </c>
      <c r="I327" s="206">
        <v>5</v>
      </c>
      <c r="J327" s="206"/>
    </row>
    <row r="328" spans="3:10" x14ac:dyDescent="0.2">
      <c r="C328" s="206">
        <v>1117</v>
      </c>
      <c r="D328" s="318" t="s">
        <v>1501</v>
      </c>
      <c r="E328" s="318" t="s">
        <v>1502</v>
      </c>
      <c r="F328" s="206">
        <v>3</v>
      </c>
      <c r="G328" s="206">
        <v>0</v>
      </c>
      <c r="H328" s="206">
        <v>3</v>
      </c>
      <c r="I328" s="206">
        <v>5</v>
      </c>
      <c r="J328" s="206"/>
    </row>
    <row r="329" spans="3:10" x14ac:dyDescent="0.2">
      <c r="C329" s="206">
        <v>1116</v>
      </c>
      <c r="D329" s="318" t="s">
        <v>1503</v>
      </c>
      <c r="E329" s="318" t="s">
        <v>1504</v>
      </c>
      <c r="F329" s="206">
        <v>3</v>
      </c>
      <c r="G329" s="206">
        <v>0</v>
      </c>
      <c r="H329" s="206">
        <v>3</v>
      </c>
      <c r="I329" s="206">
        <v>5</v>
      </c>
      <c r="J329" s="206"/>
    </row>
    <row r="330" spans="3:10" x14ac:dyDescent="0.2">
      <c r="C330" s="206">
        <v>1115</v>
      </c>
      <c r="D330" s="318" t="s">
        <v>1505</v>
      </c>
      <c r="E330" s="318" t="s">
        <v>1506</v>
      </c>
      <c r="F330" s="206">
        <v>2</v>
      </c>
      <c r="G330" s="206">
        <v>2</v>
      </c>
      <c r="H330" s="206">
        <v>3</v>
      </c>
      <c r="I330" s="206">
        <v>10</v>
      </c>
      <c r="J330" s="206"/>
    </row>
    <row r="331" spans="3:10" x14ac:dyDescent="0.2">
      <c r="C331" s="206">
        <v>1114</v>
      </c>
      <c r="D331" s="318" t="s">
        <v>1507</v>
      </c>
      <c r="E331" s="318" t="s">
        <v>1508</v>
      </c>
      <c r="F331" s="206">
        <v>3</v>
      </c>
      <c r="G331" s="206">
        <v>0</v>
      </c>
      <c r="H331" s="206">
        <v>3</v>
      </c>
      <c r="I331" s="206">
        <v>5</v>
      </c>
      <c r="J331" s="206"/>
    </row>
    <row r="332" spans="3:10" x14ac:dyDescent="0.2">
      <c r="C332" s="206">
        <v>1113</v>
      </c>
      <c r="D332" s="318" t="s">
        <v>1509</v>
      </c>
      <c r="E332" s="318" t="s">
        <v>1510</v>
      </c>
      <c r="F332" s="206">
        <v>3</v>
      </c>
      <c r="G332" s="206">
        <v>0</v>
      </c>
      <c r="H332" s="206">
        <v>3</v>
      </c>
      <c r="I332" s="206">
        <v>5</v>
      </c>
      <c r="J332" s="206"/>
    </row>
    <row r="333" spans="3:10" x14ac:dyDescent="0.2">
      <c r="C333" s="206">
        <v>1112</v>
      </c>
      <c r="D333" s="318" t="s">
        <v>1511</v>
      </c>
      <c r="E333" s="318" t="s">
        <v>1512</v>
      </c>
      <c r="F333" s="206">
        <v>2</v>
      </c>
      <c r="G333" s="206">
        <v>2</v>
      </c>
      <c r="H333" s="206">
        <v>3</v>
      </c>
      <c r="I333" s="206">
        <v>10</v>
      </c>
      <c r="J333" s="206"/>
    </row>
    <row r="334" spans="3:10" x14ac:dyDescent="0.2">
      <c r="C334" s="206">
        <v>1111</v>
      </c>
      <c r="D334" s="318" t="s">
        <v>1513</v>
      </c>
      <c r="E334" s="318" t="s">
        <v>1514</v>
      </c>
      <c r="F334" s="206">
        <v>3</v>
      </c>
      <c r="G334" s="206">
        <v>0</v>
      </c>
      <c r="H334" s="206">
        <v>3</v>
      </c>
      <c r="I334" s="206">
        <v>5</v>
      </c>
      <c r="J334" s="206"/>
    </row>
    <row r="335" spans="3:10" x14ac:dyDescent="0.2">
      <c r="C335" s="206">
        <v>1110</v>
      </c>
      <c r="D335" s="318" t="s">
        <v>1515</v>
      </c>
      <c r="E335" s="318" t="s">
        <v>1516</v>
      </c>
      <c r="F335" s="206">
        <v>3</v>
      </c>
      <c r="G335" s="206">
        <v>0</v>
      </c>
      <c r="H335" s="206">
        <v>3</v>
      </c>
      <c r="I335" s="206">
        <v>5</v>
      </c>
      <c r="J335" s="206"/>
    </row>
    <row r="336" spans="3:10" x14ac:dyDescent="0.2">
      <c r="C336" s="206">
        <v>1109</v>
      </c>
      <c r="D336" s="318" t="s">
        <v>1517</v>
      </c>
      <c r="E336" s="318" t="s">
        <v>1518</v>
      </c>
      <c r="F336" s="206">
        <v>3</v>
      </c>
      <c r="G336" s="206">
        <v>0</v>
      </c>
      <c r="H336" s="206">
        <v>3</v>
      </c>
      <c r="I336" s="206">
        <v>5</v>
      </c>
      <c r="J336" s="206"/>
    </row>
    <row r="337" spans="3:10" x14ac:dyDescent="0.2">
      <c r="C337" s="206">
        <v>1108</v>
      </c>
      <c r="D337" s="318" t="s">
        <v>1519</v>
      </c>
      <c r="E337" s="318" t="s">
        <v>1520</v>
      </c>
      <c r="F337" s="206">
        <v>3</v>
      </c>
      <c r="G337" s="206">
        <v>0</v>
      </c>
      <c r="H337" s="206">
        <v>3</v>
      </c>
      <c r="I337" s="206">
        <v>5</v>
      </c>
      <c r="J337" s="206"/>
    </row>
    <row r="338" spans="3:10" x14ac:dyDescent="0.2">
      <c r="C338" s="206">
        <v>1107</v>
      </c>
      <c r="D338" s="318" t="s">
        <v>1521</v>
      </c>
      <c r="E338" s="318" t="s">
        <v>1522</v>
      </c>
      <c r="F338" s="206">
        <v>2</v>
      </c>
      <c r="G338" s="206">
        <v>2</v>
      </c>
      <c r="H338" s="206">
        <v>3</v>
      </c>
      <c r="I338" s="206">
        <v>5</v>
      </c>
      <c r="J338" s="206"/>
    </row>
    <row r="339" spans="3:10" x14ac:dyDescent="0.2">
      <c r="C339" s="206">
        <v>1106</v>
      </c>
      <c r="D339" s="318" t="s">
        <v>1523</v>
      </c>
      <c r="E339" s="318" t="s">
        <v>1524</v>
      </c>
      <c r="F339" s="206">
        <v>3</v>
      </c>
      <c r="G339" s="206">
        <v>0</v>
      </c>
      <c r="H339" s="206">
        <v>3</v>
      </c>
      <c r="I339" s="206">
        <v>5</v>
      </c>
      <c r="J339" s="206"/>
    </row>
    <row r="340" spans="3:10" x14ac:dyDescent="0.2">
      <c r="C340" s="206">
        <v>1105</v>
      </c>
      <c r="D340" s="318" t="s">
        <v>1525</v>
      </c>
      <c r="E340" s="318" t="s">
        <v>1526</v>
      </c>
      <c r="F340" s="206">
        <v>2</v>
      </c>
      <c r="G340" s="206">
        <v>1</v>
      </c>
      <c r="H340" s="206">
        <v>3</v>
      </c>
      <c r="I340" s="206">
        <v>5</v>
      </c>
      <c r="J340" s="206"/>
    </row>
    <row r="341" spans="3:10" x14ac:dyDescent="0.2">
      <c r="C341" s="206">
        <v>1104</v>
      </c>
      <c r="D341" s="318" t="s">
        <v>1527</v>
      </c>
      <c r="E341" s="318" t="s">
        <v>1528</v>
      </c>
      <c r="F341" s="206">
        <v>2</v>
      </c>
      <c r="G341" s="206">
        <v>2</v>
      </c>
      <c r="H341" s="206">
        <v>3</v>
      </c>
      <c r="I341" s="206">
        <v>5</v>
      </c>
      <c r="J341" s="206"/>
    </row>
    <row r="342" spans="3:10" x14ac:dyDescent="0.2">
      <c r="C342" s="206">
        <v>1103</v>
      </c>
      <c r="D342" s="318" t="s">
        <v>1529</v>
      </c>
      <c r="E342" s="318" t="s">
        <v>1530</v>
      </c>
      <c r="F342" s="206">
        <v>2</v>
      </c>
      <c r="G342" s="206">
        <v>1</v>
      </c>
      <c r="H342" s="206">
        <v>3</v>
      </c>
      <c r="I342" s="206">
        <v>5</v>
      </c>
      <c r="J342" s="206"/>
    </row>
    <row r="343" spans="3:10" x14ac:dyDescent="0.2">
      <c r="C343" s="206">
        <v>1102</v>
      </c>
      <c r="D343" s="318" t="s">
        <v>1531</v>
      </c>
      <c r="E343" s="318" t="s">
        <v>1532</v>
      </c>
      <c r="F343" s="206">
        <v>3</v>
      </c>
      <c r="G343" s="206">
        <v>0</v>
      </c>
      <c r="H343" s="206">
        <v>3</v>
      </c>
      <c r="I343" s="206">
        <v>5</v>
      </c>
      <c r="J343" s="206"/>
    </row>
    <row r="344" spans="3:10" x14ac:dyDescent="0.2">
      <c r="C344" s="206">
        <v>1101</v>
      </c>
      <c r="D344" s="318" t="s">
        <v>1533</v>
      </c>
      <c r="E344" s="318" t="s">
        <v>1534</v>
      </c>
      <c r="F344" s="206">
        <v>3</v>
      </c>
      <c r="G344" s="206">
        <v>0</v>
      </c>
      <c r="H344" s="206">
        <v>3</v>
      </c>
      <c r="I344" s="206">
        <v>5</v>
      </c>
      <c r="J344" s="206"/>
    </row>
    <row r="345" spans="3:10" x14ac:dyDescent="0.2">
      <c r="C345" s="206">
        <v>1100</v>
      </c>
      <c r="D345" s="318" t="s">
        <v>1535</v>
      </c>
      <c r="E345" s="318" t="s">
        <v>1536</v>
      </c>
      <c r="F345" s="206">
        <v>3</v>
      </c>
      <c r="G345" s="206">
        <v>0</v>
      </c>
      <c r="H345" s="206">
        <v>3</v>
      </c>
      <c r="I345" s="206">
        <v>5</v>
      </c>
      <c r="J345" s="206"/>
    </row>
    <row r="346" spans="3:10" x14ac:dyDescent="0.2">
      <c r="C346" s="206">
        <v>1099</v>
      </c>
      <c r="D346" s="318" t="s">
        <v>1537</v>
      </c>
      <c r="E346" s="318" t="s">
        <v>1538</v>
      </c>
      <c r="F346" s="206">
        <v>3</v>
      </c>
      <c r="G346" s="206">
        <v>0</v>
      </c>
      <c r="H346" s="206">
        <v>3</v>
      </c>
      <c r="I346" s="206">
        <v>5</v>
      </c>
      <c r="J346" s="206"/>
    </row>
    <row r="347" spans="3:10" x14ac:dyDescent="0.2">
      <c r="C347" s="206">
        <v>1098</v>
      </c>
      <c r="D347" s="318" t="s">
        <v>1539</v>
      </c>
      <c r="E347" s="318" t="s">
        <v>1540</v>
      </c>
      <c r="F347" s="206">
        <v>2</v>
      </c>
      <c r="G347" s="206">
        <v>2</v>
      </c>
      <c r="H347" s="206">
        <v>3</v>
      </c>
      <c r="I347" s="206">
        <v>5</v>
      </c>
      <c r="J347" s="206"/>
    </row>
    <row r="348" spans="3:10" x14ac:dyDescent="0.2">
      <c r="C348" s="206">
        <v>1097</v>
      </c>
      <c r="D348" s="318" t="s">
        <v>1541</v>
      </c>
      <c r="E348" s="318" t="s">
        <v>1542</v>
      </c>
      <c r="F348" s="206">
        <v>0</v>
      </c>
      <c r="G348" s="206">
        <v>0</v>
      </c>
      <c r="H348" s="206">
        <v>3</v>
      </c>
      <c r="I348" s="206">
        <v>5</v>
      </c>
      <c r="J348" s="206"/>
    </row>
    <row r="349" spans="3:10" x14ac:dyDescent="0.2">
      <c r="C349" s="206">
        <v>1096</v>
      </c>
      <c r="D349" s="318" t="s">
        <v>1543</v>
      </c>
      <c r="E349" s="318" t="s">
        <v>1544</v>
      </c>
      <c r="F349" s="206">
        <v>0</v>
      </c>
      <c r="G349" s="206">
        <v>0</v>
      </c>
      <c r="H349" s="206">
        <v>3</v>
      </c>
      <c r="I349" s="206">
        <v>5</v>
      </c>
      <c r="J349" s="206"/>
    </row>
    <row r="350" spans="3:10" x14ac:dyDescent="0.2">
      <c r="C350" s="206">
        <v>1095</v>
      </c>
      <c r="D350" s="318" t="s">
        <v>1545</v>
      </c>
      <c r="E350" s="318" t="s">
        <v>1546</v>
      </c>
      <c r="F350" s="206">
        <v>3</v>
      </c>
      <c r="G350" s="206">
        <v>0</v>
      </c>
      <c r="H350" s="206">
        <v>3</v>
      </c>
      <c r="I350" s="206">
        <v>6</v>
      </c>
      <c r="J350" s="206"/>
    </row>
    <row r="351" spans="3:10" x14ac:dyDescent="0.2">
      <c r="C351" s="206">
        <v>1094</v>
      </c>
      <c r="D351" s="318" t="s">
        <v>1547</v>
      </c>
      <c r="E351" s="318" t="s">
        <v>1548</v>
      </c>
      <c r="F351" s="206">
        <v>3</v>
      </c>
      <c r="G351" s="206">
        <v>0</v>
      </c>
      <c r="H351" s="206">
        <v>3</v>
      </c>
      <c r="I351" s="206">
        <v>6</v>
      </c>
      <c r="J351" s="206"/>
    </row>
    <row r="352" spans="3:10" x14ac:dyDescent="0.2">
      <c r="C352" s="206">
        <v>1093</v>
      </c>
      <c r="D352" s="318" t="s">
        <v>1549</v>
      </c>
      <c r="E352" s="318" t="s">
        <v>1550</v>
      </c>
      <c r="F352" s="206">
        <v>3</v>
      </c>
      <c r="G352" s="206">
        <v>0</v>
      </c>
      <c r="H352" s="206">
        <v>3</v>
      </c>
      <c r="I352" s="206">
        <v>6</v>
      </c>
      <c r="J352" s="206"/>
    </row>
    <row r="353" spans="3:10" x14ac:dyDescent="0.2">
      <c r="C353" s="206">
        <v>1092</v>
      </c>
      <c r="D353" s="318" t="s">
        <v>1551</v>
      </c>
      <c r="E353" s="318" t="s">
        <v>1552</v>
      </c>
      <c r="F353" s="206">
        <v>3</v>
      </c>
      <c r="G353" s="206">
        <v>0</v>
      </c>
      <c r="H353" s="206">
        <v>3</v>
      </c>
      <c r="I353" s="206">
        <v>6</v>
      </c>
      <c r="J353" s="206"/>
    </row>
    <row r="354" spans="3:10" x14ac:dyDescent="0.2">
      <c r="C354" s="206">
        <v>1091</v>
      </c>
      <c r="D354" s="318" t="s">
        <v>1553</v>
      </c>
      <c r="E354" s="318" t="s">
        <v>1554</v>
      </c>
      <c r="F354" s="206">
        <v>3</v>
      </c>
      <c r="G354" s="206">
        <v>0</v>
      </c>
      <c r="H354" s="206">
        <v>3</v>
      </c>
      <c r="I354" s="206">
        <v>6</v>
      </c>
      <c r="J354" s="206"/>
    </row>
    <row r="355" spans="3:10" x14ac:dyDescent="0.2">
      <c r="C355" s="206">
        <v>1090</v>
      </c>
      <c r="D355" s="318" t="s">
        <v>1555</v>
      </c>
      <c r="E355" s="318" t="s">
        <v>1556</v>
      </c>
      <c r="F355" s="206">
        <v>3</v>
      </c>
      <c r="G355" s="206">
        <v>0</v>
      </c>
      <c r="H355" s="206">
        <v>3</v>
      </c>
      <c r="I355" s="206">
        <v>6</v>
      </c>
      <c r="J355" s="206"/>
    </row>
    <row r="356" spans="3:10" x14ac:dyDescent="0.2">
      <c r="C356" s="206">
        <v>1089</v>
      </c>
      <c r="D356" s="318" t="s">
        <v>1557</v>
      </c>
      <c r="E356" s="318" t="s">
        <v>1558</v>
      </c>
      <c r="F356" s="206">
        <v>3</v>
      </c>
      <c r="G356" s="206">
        <v>0</v>
      </c>
      <c r="H356" s="206">
        <v>3</v>
      </c>
      <c r="I356" s="206">
        <v>6</v>
      </c>
      <c r="J356" s="206"/>
    </row>
    <row r="357" spans="3:10" x14ac:dyDescent="0.2">
      <c r="C357" s="206">
        <v>1088</v>
      </c>
      <c r="D357" s="318" t="s">
        <v>1559</v>
      </c>
      <c r="E357" s="318" t="s">
        <v>1560</v>
      </c>
      <c r="F357" s="206">
        <v>3</v>
      </c>
      <c r="G357" s="206">
        <v>0</v>
      </c>
      <c r="H357" s="206">
        <v>3</v>
      </c>
      <c r="I357" s="206">
        <v>6</v>
      </c>
      <c r="J357" s="206"/>
    </row>
    <row r="358" spans="3:10" x14ac:dyDescent="0.2">
      <c r="C358" s="206">
        <v>1087</v>
      </c>
      <c r="D358" s="318" t="s">
        <v>1561</v>
      </c>
      <c r="E358" s="318" t="s">
        <v>1562</v>
      </c>
      <c r="F358" s="206">
        <v>3</v>
      </c>
      <c r="G358" s="206">
        <v>0</v>
      </c>
      <c r="H358" s="206">
        <v>3</v>
      </c>
      <c r="I358" s="206">
        <v>6</v>
      </c>
      <c r="J358" s="206"/>
    </row>
    <row r="359" spans="3:10" x14ac:dyDescent="0.2">
      <c r="C359" s="206">
        <v>1086</v>
      </c>
      <c r="D359" s="318" t="s">
        <v>1563</v>
      </c>
      <c r="E359" s="318" t="s">
        <v>1564</v>
      </c>
      <c r="F359" s="206">
        <v>3</v>
      </c>
      <c r="G359" s="206">
        <v>0</v>
      </c>
      <c r="H359" s="206">
        <v>3</v>
      </c>
      <c r="I359" s="206">
        <v>6</v>
      </c>
      <c r="J359" s="206"/>
    </row>
    <row r="360" spans="3:10" x14ac:dyDescent="0.2">
      <c r="C360" s="206">
        <v>1085</v>
      </c>
      <c r="D360" s="318" t="s">
        <v>1565</v>
      </c>
      <c r="E360" s="318" t="s">
        <v>1566</v>
      </c>
      <c r="F360" s="206">
        <v>3</v>
      </c>
      <c r="G360" s="206">
        <v>1</v>
      </c>
      <c r="H360" s="206">
        <v>3</v>
      </c>
      <c r="I360" s="206">
        <v>6</v>
      </c>
      <c r="J360" s="206"/>
    </row>
    <row r="361" spans="3:10" ht="18" x14ac:dyDescent="0.2">
      <c r="C361" s="206">
        <v>1084</v>
      </c>
      <c r="D361" s="318" t="s">
        <v>1567</v>
      </c>
      <c r="E361" s="318" t="s">
        <v>1568</v>
      </c>
      <c r="F361" s="206">
        <v>3</v>
      </c>
      <c r="G361" s="206">
        <v>0</v>
      </c>
      <c r="H361" s="206">
        <v>3</v>
      </c>
      <c r="I361" s="206">
        <v>6</v>
      </c>
      <c r="J361" s="206"/>
    </row>
    <row r="362" spans="3:10" x14ac:dyDescent="0.2">
      <c r="C362" s="206">
        <v>1083</v>
      </c>
      <c r="D362" s="318" t="s">
        <v>1569</v>
      </c>
      <c r="E362" s="318" t="s">
        <v>1570</v>
      </c>
      <c r="F362" s="206">
        <v>3</v>
      </c>
      <c r="G362" s="206">
        <v>0</v>
      </c>
      <c r="H362" s="206">
        <v>3</v>
      </c>
      <c r="I362" s="206">
        <v>6</v>
      </c>
      <c r="J362" s="206"/>
    </row>
    <row r="363" spans="3:10" x14ac:dyDescent="0.2">
      <c r="C363" s="206">
        <v>1082</v>
      </c>
      <c r="D363" s="318" t="s">
        <v>1571</v>
      </c>
      <c r="E363" s="318" t="s">
        <v>1572</v>
      </c>
      <c r="F363" s="206">
        <v>3</v>
      </c>
      <c r="G363" s="206">
        <v>0</v>
      </c>
      <c r="H363" s="206">
        <v>3</v>
      </c>
      <c r="I363" s="206">
        <v>6</v>
      </c>
      <c r="J363" s="206"/>
    </row>
    <row r="364" spans="3:10" x14ac:dyDescent="0.2">
      <c r="C364" s="206">
        <v>1081</v>
      </c>
      <c r="D364" s="318" t="s">
        <v>1573</v>
      </c>
      <c r="E364" s="318" t="s">
        <v>1574</v>
      </c>
      <c r="F364" s="206">
        <v>3</v>
      </c>
      <c r="G364" s="206">
        <v>0</v>
      </c>
      <c r="H364" s="206">
        <v>3</v>
      </c>
      <c r="I364" s="206">
        <v>6</v>
      </c>
      <c r="J364" s="206"/>
    </row>
    <row r="365" spans="3:10" ht="18" x14ac:dyDescent="0.2">
      <c r="C365" s="206">
        <v>1080</v>
      </c>
      <c r="D365" s="318" t="s">
        <v>1575</v>
      </c>
      <c r="E365" s="318" t="s">
        <v>1576</v>
      </c>
      <c r="F365" s="206">
        <v>3</v>
      </c>
      <c r="G365" s="206">
        <v>0</v>
      </c>
      <c r="H365" s="206">
        <v>3</v>
      </c>
      <c r="I365" s="206">
        <v>6</v>
      </c>
      <c r="J365" s="206"/>
    </row>
    <row r="366" spans="3:10" x14ac:dyDescent="0.2">
      <c r="C366" s="206">
        <v>1079</v>
      </c>
      <c r="D366" s="318" t="s">
        <v>1577</v>
      </c>
      <c r="E366" s="318" t="s">
        <v>1578</v>
      </c>
      <c r="F366" s="206">
        <v>3</v>
      </c>
      <c r="G366" s="206">
        <v>0</v>
      </c>
      <c r="H366" s="206">
        <v>3</v>
      </c>
      <c r="I366" s="206">
        <v>6</v>
      </c>
      <c r="J366" s="206"/>
    </row>
    <row r="367" spans="3:10" x14ac:dyDescent="0.2">
      <c r="C367" s="206">
        <v>1078</v>
      </c>
      <c r="D367" s="318" t="s">
        <v>1579</v>
      </c>
      <c r="E367" s="318" t="s">
        <v>1580</v>
      </c>
      <c r="F367" s="206">
        <v>3</v>
      </c>
      <c r="G367" s="206">
        <v>0</v>
      </c>
      <c r="H367" s="206">
        <v>3</v>
      </c>
      <c r="I367" s="206">
        <v>6</v>
      </c>
      <c r="J367" s="206"/>
    </row>
    <row r="368" spans="3:10" x14ac:dyDescent="0.2">
      <c r="C368" s="206">
        <v>1077</v>
      </c>
      <c r="D368" s="318" t="s">
        <v>1581</v>
      </c>
      <c r="E368" s="318" t="s">
        <v>1582</v>
      </c>
      <c r="F368" s="206">
        <v>3</v>
      </c>
      <c r="G368" s="206">
        <v>1</v>
      </c>
      <c r="H368" s="206">
        <v>3</v>
      </c>
      <c r="I368" s="206">
        <v>6</v>
      </c>
      <c r="J368" s="206"/>
    </row>
    <row r="369" spans="3:10" x14ac:dyDescent="0.2">
      <c r="C369" s="206">
        <v>1076</v>
      </c>
      <c r="D369" s="318" t="s">
        <v>1583</v>
      </c>
      <c r="E369" s="318" t="s">
        <v>1584</v>
      </c>
      <c r="F369" s="206">
        <v>3</v>
      </c>
      <c r="G369" s="206">
        <v>0</v>
      </c>
      <c r="H369" s="206">
        <v>3</v>
      </c>
      <c r="I369" s="206">
        <v>6</v>
      </c>
      <c r="J369" s="206"/>
    </row>
    <row r="370" spans="3:10" x14ac:dyDescent="0.2">
      <c r="C370" s="206">
        <v>1075</v>
      </c>
      <c r="D370" s="318" t="s">
        <v>1585</v>
      </c>
      <c r="E370" s="318" t="s">
        <v>1586</v>
      </c>
      <c r="F370" s="206">
        <v>3</v>
      </c>
      <c r="G370" s="206">
        <v>0</v>
      </c>
      <c r="H370" s="206">
        <v>3</v>
      </c>
      <c r="I370" s="206">
        <v>6</v>
      </c>
      <c r="J370" s="206"/>
    </row>
    <row r="371" spans="3:10" x14ac:dyDescent="0.2">
      <c r="C371" s="206">
        <v>1074</v>
      </c>
      <c r="D371" s="318" t="s">
        <v>1587</v>
      </c>
      <c r="E371" s="318" t="s">
        <v>1588</v>
      </c>
      <c r="F371" s="206">
        <v>3</v>
      </c>
      <c r="G371" s="206">
        <v>0</v>
      </c>
      <c r="H371" s="206">
        <v>3</v>
      </c>
      <c r="I371" s="206">
        <v>6</v>
      </c>
      <c r="J371" s="206"/>
    </row>
    <row r="372" spans="3:10" x14ac:dyDescent="0.2">
      <c r="C372" s="206">
        <v>1073</v>
      </c>
      <c r="D372" s="318" t="s">
        <v>1589</v>
      </c>
      <c r="E372" s="318" t="s">
        <v>1590</v>
      </c>
      <c r="F372" s="206">
        <v>3</v>
      </c>
      <c r="G372" s="206">
        <v>0</v>
      </c>
      <c r="H372" s="206">
        <v>3</v>
      </c>
      <c r="I372" s="206">
        <v>6</v>
      </c>
      <c r="J372" s="206"/>
    </row>
    <row r="373" spans="3:10" x14ac:dyDescent="0.2">
      <c r="C373" s="206">
        <v>1072</v>
      </c>
      <c r="D373" s="318" t="s">
        <v>1591</v>
      </c>
      <c r="E373" s="318" t="s">
        <v>1592</v>
      </c>
      <c r="F373" s="206">
        <v>3</v>
      </c>
      <c r="G373" s="206">
        <v>0</v>
      </c>
      <c r="H373" s="206">
        <v>3</v>
      </c>
      <c r="I373" s="206">
        <v>6</v>
      </c>
      <c r="J373" s="206"/>
    </row>
    <row r="374" spans="3:10" x14ac:dyDescent="0.2">
      <c r="C374" s="206">
        <v>1071</v>
      </c>
      <c r="D374" s="318" t="s">
        <v>1593</v>
      </c>
      <c r="E374" s="318" t="s">
        <v>1594</v>
      </c>
      <c r="F374" s="206">
        <v>3</v>
      </c>
      <c r="G374" s="206">
        <v>0</v>
      </c>
      <c r="H374" s="206">
        <v>3</v>
      </c>
      <c r="I374" s="206">
        <v>6</v>
      </c>
      <c r="J374" s="206"/>
    </row>
    <row r="375" spans="3:10" x14ac:dyDescent="0.2">
      <c r="C375" s="206">
        <v>1070</v>
      </c>
      <c r="D375" s="318" t="s">
        <v>1595</v>
      </c>
      <c r="E375" s="318" t="s">
        <v>1596</v>
      </c>
      <c r="F375" s="206">
        <v>3</v>
      </c>
      <c r="G375" s="206">
        <v>0</v>
      </c>
      <c r="H375" s="206">
        <v>3</v>
      </c>
      <c r="I375" s="206">
        <v>6</v>
      </c>
      <c r="J375" s="206"/>
    </row>
    <row r="376" spans="3:10" x14ac:dyDescent="0.2">
      <c r="C376" s="206">
        <v>1069</v>
      </c>
      <c r="D376" s="318" t="s">
        <v>1597</v>
      </c>
      <c r="E376" s="318" t="s">
        <v>1598</v>
      </c>
      <c r="F376" s="206">
        <v>3</v>
      </c>
      <c r="G376" s="206">
        <v>0</v>
      </c>
      <c r="H376" s="206">
        <v>3</v>
      </c>
      <c r="I376" s="206">
        <v>6</v>
      </c>
      <c r="J376" s="206"/>
    </row>
    <row r="377" spans="3:10" x14ac:dyDescent="0.2">
      <c r="C377" s="206">
        <v>1068</v>
      </c>
      <c r="D377" s="318" t="s">
        <v>1599</v>
      </c>
      <c r="E377" s="318" t="s">
        <v>1600</v>
      </c>
      <c r="F377" s="206">
        <v>3</v>
      </c>
      <c r="G377" s="206">
        <v>0</v>
      </c>
      <c r="H377" s="206">
        <v>3</v>
      </c>
      <c r="I377" s="206">
        <v>6</v>
      </c>
      <c r="J377" s="206"/>
    </row>
    <row r="378" spans="3:10" ht="18" x14ac:dyDescent="0.2">
      <c r="C378" s="206">
        <v>1067</v>
      </c>
      <c r="D378" s="318" t="s">
        <v>1601</v>
      </c>
      <c r="E378" s="318" t="s">
        <v>1602</v>
      </c>
      <c r="F378" s="206">
        <v>3</v>
      </c>
      <c r="G378" s="206">
        <v>0</v>
      </c>
      <c r="H378" s="206">
        <v>3</v>
      </c>
      <c r="I378" s="206">
        <v>6</v>
      </c>
      <c r="J378" s="206"/>
    </row>
    <row r="379" spans="3:10" x14ac:dyDescent="0.2">
      <c r="C379" s="206">
        <v>1066</v>
      </c>
      <c r="D379" s="318" t="s">
        <v>1603</v>
      </c>
      <c r="E379" s="318" t="s">
        <v>1604</v>
      </c>
      <c r="F379" s="206">
        <v>3</v>
      </c>
      <c r="G379" s="206">
        <v>0</v>
      </c>
      <c r="H379" s="206">
        <v>3</v>
      </c>
      <c r="I379" s="206">
        <v>6</v>
      </c>
      <c r="J379" s="206"/>
    </row>
    <row r="380" spans="3:10" x14ac:dyDescent="0.2">
      <c r="C380" s="206">
        <v>1065</v>
      </c>
      <c r="D380" s="318" t="s">
        <v>1605</v>
      </c>
      <c r="E380" s="318" t="s">
        <v>1606</v>
      </c>
      <c r="F380" s="206">
        <v>3</v>
      </c>
      <c r="G380" s="206">
        <v>0</v>
      </c>
      <c r="H380" s="206">
        <v>3</v>
      </c>
      <c r="I380" s="206">
        <v>6</v>
      </c>
      <c r="J380" s="206"/>
    </row>
    <row r="381" spans="3:10" x14ac:dyDescent="0.2">
      <c r="C381" s="206">
        <v>1064</v>
      </c>
      <c r="D381" s="318" t="s">
        <v>1607</v>
      </c>
      <c r="E381" s="318" t="s">
        <v>1608</v>
      </c>
      <c r="F381" s="206">
        <v>3</v>
      </c>
      <c r="G381" s="206">
        <v>0</v>
      </c>
      <c r="H381" s="206">
        <v>3</v>
      </c>
      <c r="I381" s="206">
        <v>6</v>
      </c>
      <c r="J381" s="206"/>
    </row>
    <row r="382" spans="3:10" x14ac:dyDescent="0.2">
      <c r="C382" s="206">
        <v>1063</v>
      </c>
      <c r="D382" s="318" t="s">
        <v>1609</v>
      </c>
      <c r="E382" s="318" t="s">
        <v>1610</v>
      </c>
      <c r="F382" s="206">
        <v>3</v>
      </c>
      <c r="G382" s="206">
        <v>0</v>
      </c>
      <c r="H382" s="206">
        <v>3</v>
      </c>
      <c r="I382" s="206">
        <v>6</v>
      </c>
      <c r="J382" s="206"/>
    </row>
    <row r="383" spans="3:10" x14ac:dyDescent="0.2">
      <c r="C383" s="206">
        <v>1062</v>
      </c>
      <c r="D383" s="318" t="s">
        <v>1611</v>
      </c>
      <c r="E383" s="318" t="s">
        <v>1612</v>
      </c>
      <c r="F383" s="206">
        <v>3</v>
      </c>
      <c r="G383" s="206">
        <v>0</v>
      </c>
      <c r="H383" s="206">
        <v>3</v>
      </c>
      <c r="I383" s="206">
        <v>6</v>
      </c>
      <c r="J383" s="206"/>
    </row>
    <row r="384" spans="3:10" ht="18" x14ac:dyDescent="0.2">
      <c r="C384" s="206">
        <v>1061</v>
      </c>
      <c r="D384" s="318" t="s">
        <v>1613</v>
      </c>
      <c r="E384" s="318" t="s">
        <v>1614</v>
      </c>
      <c r="F384" s="206">
        <v>3</v>
      </c>
      <c r="G384" s="206">
        <v>0</v>
      </c>
      <c r="H384" s="206">
        <v>3</v>
      </c>
      <c r="I384" s="206">
        <v>6</v>
      </c>
      <c r="J384" s="206"/>
    </row>
    <row r="385" spans="3:10" x14ac:dyDescent="0.2">
      <c r="C385" s="206">
        <v>1060</v>
      </c>
      <c r="D385" s="318" t="s">
        <v>1615</v>
      </c>
      <c r="E385" s="318" t="s">
        <v>1616</v>
      </c>
      <c r="F385" s="206">
        <v>3</v>
      </c>
      <c r="G385" s="206">
        <v>0</v>
      </c>
      <c r="H385" s="206">
        <v>3</v>
      </c>
      <c r="I385" s="206">
        <v>6</v>
      </c>
      <c r="J385" s="206"/>
    </row>
    <row r="386" spans="3:10" ht="18" x14ac:dyDescent="0.2">
      <c r="C386" s="206">
        <v>1059</v>
      </c>
      <c r="D386" s="318" t="s">
        <v>1617</v>
      </c>
      <c r="E386" s="318" t="s">
        <v>1618</v>
      </c>
      <c r="F386" s="206">
        <v>3</v>
      </c>
      <c r="G386" s="206">
        <v>0</v>
      </c>
      <c r="H386" s="206">
        <v>3</v>
      </c>
      <c r="I386" s="206">
        <v>6</v>
      </c>
      <c r="J386" s="206"/>
    </row>
    <row r="387" spans="3:10" ht="18" x14ac:dyDescent="0.2">
      <c r="C387" s="206">
        <v>1058</v>
      </c>
      <c r="D387" s="318" t="s">
        <v>1619</v>
      </c>
      <c r="E387" s="318" t="s">
        <v>1614</v>
      </c>
      <c r="F387" s="206">
        <v>0</v>
      </c>
      <c r="G387" s="206">
        <v>0</v>
      </c>
      <c r="H387" s="206">
        <v>3</v>
      </c>
      <c r="I387" s="206">
        <v>5</v>
      </c>
      <c r="J387" s="206"/>
    </row>
    <row r="388" spans="3:10" x14ac:dyDescent="0.2">
      <c r="C388" s="206">
        <v>1057</v>
      </c>
      <c r="D388" s="318" t="s">
        <v>1620</v>
      </c>
      <c r="E388" s="318" t="s">
        <v>1621</v>
      </c>
      <c r="F388" s="206">
        <v>3</v>
      </c>
      <c r="G388" s="206">
        <v>0</v>
      </c>
      <c r="H388" s="206">
        <v>3</v>
      </c>
      <c r="I388" s="206">
        <v>6</v>
      </c>
      <c r="J388" s="206"/>
    </row>
    <row r="389" spans="3:10" x14ac:dyDescent="0.2">
      <c r="C389" s="206">
        <v>1056</v>
      </c>
      <c r="D389" s="318" t="s">
        <v>1622</v>
      </c>
      <c r="E389" s="318" t="s">
        <v>1623</v>
      </c>
      <c r="F389" s="206">
        <v>3</v>
      </c>
      <c r="G389" s="206">
        <v>0</v>
      </c>
      <c r="H389" s="206">
        <v>3</v>
      </c>
      <c r="I389" s="206">
        <v>6</v>
      </c>
      <c r="J389" s="206"/>
    </row>
    <row r="390" spans="3:10" x14ac:dyDescent="0.2">
      <c r="C390" s="206">
        <v>1055</v>
      </c>
      <c r="D390" s="318" t="s">
        <v>1624</v>
      </c>
      <c r="E390" s="318" t="s">
        <v>1625</v>
      </c>
      <c r="F390" s="206">
        <v>2</v>
      </c>
      <c r="G390" s="206">
        <v>2</v>
      </c>
      <c r="H390" s="206">
        <v>3</v>
      </c>
      <c r="I390" s="206">
        <v>6</v>
      </c>
      <c r="J390" s="206"/>
    </row>
    <row r="391" spans="3:10" x14ac:dyDescent="0.2">
      <c r="C391" s="206">
        <v>1054</v>
      </c>
      <c r="D391" s="318" t="s">
        <v>1626</v>
      </c>
      <c r="E391" s="318" t="s">
        <v>1627</v>
      </c>
      <c r="F391" s="206">
        <v>3</v>
      </c>
      <c r="G391" s="206">
        <v>0</v>
      </c>
      <c r="H391" s="206">
        <v>3</v>
      </c>
      <c r="I391" s="206">
        <v>6</v>
      </c>
      <c r="J391" s="206"/>
    </row>
    <row r="392" spans="3:10" x14ac:dyDescent="0.2">
      <c r="C392" s="206">
        <v>1053</v>
      </c>
      <c r="D392" s="318" t="s">
        <v>1628</v>
      </c>
      <c r="E392" s="318" t="s">
        <v>1629</v>
      </c>
      <c r="F392" s="206">
        <v>3</v>
      </c>
      <c r="G392" s="206">
        <v>0</v>
      </c>
      <c r="H392" s="206">
        <v>3</v>
      </c>
      <c r="I392" s="206">
        <v>6</v>
      </c>
      <c r="J392" s="206"/>
    </row>
    <row r="393" spans="3:10" x14ac:dyDescent="0.2">
      <c r="C393" s="206">
        <v>1052</v>
      </c>
      <c r="D393" s="318" t="s">
        <v>1630</v>
      </c>
      <c r="E393" s="318" t="s">
        <v>1631</v>
      </c>
      <c r="F393" s="206">
        <v>3</v>
      </c>
      <c r="G393" s="206">
        <v>0</v>
      </c>
      <c r="H393" s="206">
        <v>3</v>
      </c>
      <c r="I393" s="206">
        <v>6</v>
      </c>
      <c r="J393" s="206"/>
    </row>
    <row r="394" spans="3:10" x14ac:dyDescent="0.2">
      <c r="C394" s="206">
        <v>1051</v>
      </c>
      <c r="D394" s="318" t="s">
        <v>1632</v>
      </c>
      <c r="E394" s="318" t="s">
        <v>1633</v>
      </c>
      <c r="F394" s="206">
        <v>3</v>
      </c>
      <c r="G394" s="206">
        <v>0</v>
      </c>
      <c r="H394" s="206">
        <v>3</v>
      </c>
      <c r="I394" s="206">
        <v>6</v>
      </c>
      <c r="J394" s="206"/>
    </row>
    <row r="395" spans="3:10" x14ac:dyDescent="0.2">
      <c r="C395" s="206">
        <v>1050</v>
      </c>
      <c r="D395" s="318" t="s">
        <v>1634</v>
      </c>
      <c r="E395" s="318" t="s">
        <v>1635</v>
      </c>
      <c r="F395" s="206">
        <v>3</v>
      </c>
      <c r="G395" s="206">
        <v>0</v>
      </c>
      <c r="H395" s="206">
        <v>3</v>
      </c>
      <c r="I395" s="206">
        <v>6</v>
      </c>
      <c r="J395" s="206"/>
    </row>
    <row r="396" spans="3:10" ht="18" x14ac:dyDescent="0.2">
      <c r="C396" s="206">
        <v>1049</v>
      </c>
      <c r="D396" s="318" t="s">
        <v>1636</v>
      </c>
      <c r="E396" s="318" t="s">
        <v>1637</v>
      </c>
      <c r="F396" s="206">
        <v>3</v>
      </c>
      <c r="G396" s="206">
        <v>0</v>
      </c>
      <c r="H396" s="206">
        <v>3</v>
      </c>
      <c r="I396" s="206">
        <v>6</v>
      </c>
      <c r="J396" s="206"/>
    </row>
    <row r="397" spans="3:10" x14ac:dyDescent="0.2">
      <c r="C397" s="206">
        <v>1048</v>
      </c>
      <c r="D397" s="318" t="s">
        <v>1638</v>
      </c>
      <c r="E397" s="318" t="s">
        <v>1639</v>
      </c>
      <c r="F397" s="206">
        <v>3</v>
      </c>
      <c r="G397" s="206">
        <v>0</v>
      </c>
      <c r="H397" s="206">
        <v>3</v>
      </c>
      <c r="I397" s="206">
        <v>6</v>
      </c>
      <c r="J397" s="206"/>
    </row>
    <row r="398" spans="3:10" x14ac:dyDescent="0.2">
      <c r="C398" s="206">
        <v>1047</v>
      </c>
      <c r="D398" s="318" t="s">
        <v>1640</v>
      </c>
      <c r="E398" s="318" t="s">
        <v>1641</v>
      </c>
      <c r="F398" s="206">
        <v>3</v>
      </c>
      <c r="G398" s="206">
        <v>0</v>
      </c>
      <c r="H398" s="206">
        <v>3</v>
      </c>
      <c r="I398" s="206">
        <v>6</v>
      </c>
      <c r="J398" s="206"/>
    </row>
    <row r="399" spans="3:10" x14ac:dyDescent="0.2">
      <c r="C399" s="206">
        <v>1046</v>
      </c>
      <c r="D399" s="318" t="s">
        <v>1642</v>
      </c>
      <c r="E399" s="318" t="s">
        <v>1643</v>
      </c>
      <c r="F399" s="206">
        <v>3</v>
      </c>
      <c r="G399" s="206">
        <v>0</v>
      </c>
      <c r="H399" s="206">
        <v>3</v>
      </c>
      <c r="I399" s="206">
        <v>6</v>
      </c>
      <c r="J399" s="206"/>
    </row>
    <row r="400" spans="3:10" x14ac:dyDescent="0.2">
      <c r="C400" s="206">
        <v>1045</v>
      </c>
      <c r="D400" s="318" t="s">
        <v>1644</v>
      </c>
      <c r="E400" s="318" t="s">
        <v>1645</v>
      </c>
      <c r="F400" s="206">
        <v>3</v>
      </c>
      <c r="G400" s="206">
        <v>0</v>
      </c>
      <c r="H400" s="206">
        <v>3</v>
      </c>
      <c r="I400" s="206">
        <v>6</v>
      </c>
      <c r="J400" s="206"/>
    </row>
    <row r="401" spans="3:10" x14ac:dyDescent="0.2">
      <c r="C401" s="206">
        <v>1044</v>
      </c>
      <c r="D401" s="318" t="s">
        <v>1646</v>
      </c>
      <c r="E401" s="318" t="s">
        <v>1647</v>
      </c>
      <c r="F401" s="206">
        <v>3</v>
      </c>
      <c r="G401" s="206">
        <v>0</v>
      </c>
      <c r="H401" s="206">
        <v>3</v>
      </c>
      <c r="I401" s="206">
        <v>6</v>
      </c>
      <c r="J401" s="206"/>
    </row>
    <row r="402" spans="3:10" x14ac:dyDescent="0.2">
      <c r="C402" s="206">
        <v>1043</v>
      </c>
      <c r="D402" s="318" t="s">
        <v>1648</v>
      </c>
      <c r="E402" s="318" t="s">
        <v>1649</v>
      </c>
      <c r="F402" s="206">
        <v>3</v>
      </c>
      <c r="G402" s="206">
        <v>0</v>
      </c>
      <c r="H402" s="206">
        <v>3</v>
      </c>
      <c r="I402" s="206">
        <v>7</v>
      </c>
      <c r="J402" s="206"/>
    </row>
    <row r="403" spans="3:10" x14ac:dyDescent="0.2">
      <c r="C403" s="206">
        <v>1042</v>
      </c>
      <c r="D403" s="318" t="s">
        <v>1650</v>
      </c>
      <c r="E403" s="318" t="s">
        <v>1651</v>
      </c>
      <c r="F403" s="206">
        <v>3</v>
      </c>
      <c r="G403" s="206">
        <v>0</v>
      </c>
      <c r="H403" s="206">
        <v>3</v>
      </c>
      <c r="I403" s="206">
        <v>6</v>
      </c>
      <c r="J403" s="206"/>
    </row>
    <row r="404" spans="3:10" x14ac:dyDescent="0.2">
      <c r="C404" s="206">
        <v>1041</v>
      </c>
      <c r="D404" s="318" t="s">
        <v>1652</v>
      </c>
      <c r="E404" s="318" t="s">
        <v>1653</v>
      </c>
      <c r="F404" s="206">
        <v>3</v>
      </c>
      <c r="G404" s="206">
        <v>0</v>
      </c>
      <c r="H404" s="206">
        <v>3</v>
      </c>
      <c r="I404" s="206">
        <v>6</v>
      </c>
      <c r="J404" s="206"/>
    </row>
    <row r="405" spans="3:10" x14ac:dyDescent="0.2">
      <c r="C405" s="206">
        <v>1040</v>
      </c>
      <c r="D405" s="318" t="s">
        <v>1654</v>
      </c>
      <c r="E405" s="318" t="s">
        <v>1655</v>
      </c>
      <c r="F405" s="206">
        <v>3</v>
      </c>
      <c r="G405" s="206">
        <v>0</v>
      </c>
      <c r="H405" s="206">
        <v>3</v>
      </c>
      <c r="I405" s="206">
        <v>6</v>
      </c>
      <c r="J405" s="206"/>
    </row>
    <row r="406" spans="3:10" x14ac:dyDescent="0.2">
      <c r="C406" s="206">
        <v>1039</v>
      </c>
      <c r="D406" s="318" t="s">
        <v>1656</v>
      </c>
      <c r="E406" s="318" t="s">
        <v>1089</v>
      </c>
      <c r="F406" s="206">
        <v>3</v>
      </c>
      <c r="G406" s="206">
        <v>0</v>
      </c>
      <c r="H406" s="206">
        <v>3</v>
      </c>
      <c r="I406" s="206">
        <v>6</v>
      </c>
      <c r="J406" s="206"/>
    </row>
    <row r="407" spans="3:10" x14ac:dyDescent="0.2">
      <c r="C407" s="206">
        <v>1038</v>
      </c>
      <c r="D407" s="318" t="s">
        <v>1657</v>
      </c>
      <c r="E407" s="318" t="s">
        <v>1658</v>
      </c>
      <c r="F407" s="206">
        <v>3</v>
      </c>
      <c r="G407" s="206">
        <v>0</v>
      </c>
      <c r="H407" s="206">
        <v>3</v>
      </c>
      <c r="I407" s="206">
        <v>6</v>
      </c>
      <c r="J407" s="206"/>
    </row>
    <row r="408" spans="3:10" x14ac:dyDescent="0.2">
      <c r="C408" s="206">
        <v>1037</v>
      </c>
      <c r="D408" s="318" t="s">
        <v>1659</v>
      </c>
      <c r="E408" s="318" t="s">
        <v>1660</v>
      </c>
      <c r="F408" s="206">
        <v>3</v>
      </c>
      <c r="G408" s="206">
        <v>0</v>
      </c>
      <c r="H408" s="206">
        <v>3</v>
      </c>
      <c r="I408" s="206">
        <v>6</v>
      </c>
      <c r="J408" s="206"/>
    </row>
    <row r="409" spans="3:10" x14ac:dyDescent="0.2">
      <c r="C409" s="206">
        <v>1036</v>
      </c>
      <c r="D409" s="318" t="s">
        <v>1661</v>
      </c>
      <c r="E409" s="318" t="s">
        <v>1662</v>
      </c>
      <c r="F409" s="206">
        <v>3</v>
      </c>
      <c r="G409" s="206">
        <v>0</v>
      </c>
      <c r="H409" s="206">
        <v>3</v>
      </c>
      <c r="I409" s="206">
        <v>6</v>
      </c>
      <c r="J409" s="206"/>
    </row>
    <row r="410" spans="3:10" x14ac:dyDescent="0.2">
      <c r="C410" s="206">
        <v>1035</v>
      </c>
      <c r="D410" s="318" t="s">
        <v>1663</v>
      </c>
      <c r="E410" s="318" t="s">
        <v>1664</v>
      </c>
      <c r="F410" s="206">
        <v>3</v>
      </c>
      <c r="G410" s="206">
        <v>0</v>
      </c>
      <c r="H410" s="206">
        <v>3</v>
      </c>
      <c r="I410" s="206">
        <v>6</v>
      </c>
      <c r="J410" s="206"/>
    </row>
    <row r="411" spans="3:10" ht="18" x14ac:dyDescent="0.2">
      <c r="C411" s="206">
        <v>1034</v>
      </c>
      <c r="D411" s="318" t="s">
        <v>1665</v>
      </c>
      <c r="E411" s="318" t="s">
        <v>1666</v>
      </c>
      <c r="F411" s="206">
        <v>3</v>
      </c>
      <c r="G411" s="206">
        <v>0</v>
      </c>
      <c r="H411" s="206">
        <v>3</v>
      </c>
      <c r="I411" s="206">
        <v>6</v>
      </c>
      <c r="J411" s="206"/>
    </row>
    <row r="412" spans="3:10" x14ac:dyDescent="0.2">
      <c r="C412" s="206">
        <v>1033</v>
      </c>
      <c r="D412" s="318" t="s">
        <v>1667</v>
      </c>
      <c r="E412" s="318" t="s">
        <v>1668</v>
      </c>
      <c r="F412" s="206">
        <v>3</v>
      </c>
      <c r="G412" s="206">
        <v>0</v>
      </c>
      <c r="H412" s="206">
        <v>3</v>
      </c>
      <c r="I412" s="206">
        <v>6</v>
      </c>
      <c r="J412" s="206"/>
    </row>
    <row r="413" spans="3:10" x14ac:dyDescent="0.2">
      <c r="C413" s="206">
        <v>1032</v>
      </c>
      <c r="D413" s="318" t="s">
        <v>1669</v>
      </c>
      <c r="E413" s="318" t="s">
        <v>1670</v>
      </c>
      <c r="F413" s="206">
        <v>3</v>
      </c>
      <c r="G413" s="206">
        <v>0</v>
      </c>
      <c r="H413" s="206">
        <v>3</v>
      </c>
      <c r="I413" s="206">
        <v>6</v>
      </c>
      <c r="J413" s="206"/>
    </row>
    <row r="414" spans="3:10" x14ac:dyDescent="0.2">
      <c r="C414" s="206">
        <v>1031</v>
      </c>
      <c r="D414" s="318" t="s">
        <v>1671</v>
      </c>
      <c r="E414" s="318" t="s">
        <v>1672</v>
      </c>
      <c r="F414" s="206">
        <v>3</v>
      </c>
      <c r="G414" s="206">
        <v>0</v>
      </c>
      <c r="H414" s="206">
        <v>3</v>
      </c>
      <c r="I414" s="206">
        <v>6</v>
      </c>
      <c r="J414" s="206"/>
    </row>
    <row r="415" spans="3:10" x14ac:dyDescent="0.2">
      <c r="C415" s="206">
        <v>1030</v>
      </c>
      <c r="D415" s="318" t="s">
        <v>1673</v>
      </c>
      <c r="E415" s="318" t="s">
        <v>1674</v>
      </c>
      <c r="F415" s="206">
        <v>3</v>
      </c>
      <c r="G415" s="206">
        <v>0</v>
      </c>
      <c r="H415" s="206">
        <v>3</v>
      </c>
      <c r="I415" s="206">
        <v>6</v>
      </c>
      <c r="J415" s="206"/>
    </row>
    <row r="416" spans="3:10" x14ac:dyDescent="0.2">
      <c r="C416" s="206">
        <v>1029</v>
      </c>
      <c r="D416" s="318" t="s">
        <v>1675</v>
      </c>
      <c r="E416" s="318" t="s">
        <v>1676</v>
      </c>
      <c r="F416" s="206">
        <v>3</v>
      </c>
      <c r="G416" s="206">
        <v>2</v>
      </c>
      <c r="H416" s="206">
        <v>3</v>
      </c>
      <c r="I416" s="206">
        <v>7</v>
      </c>
      <c r="J416" s="206"/>
    </row>
    <row r="417" spans="3:10" x14ac:dyDescent="0.2">
      <c r="C417" s="206">
        <v>1028</v>
      </c>
      <c r="D417" s="318" t="s">
        <v>1677</v>
      </c>
      <c r="E417" s="318" t="s">
        <v>1678</v>
      </c>
      <c r="F417" s="206">
        <v>3</v>
      </c>
      <c r="G417" s="206">
        <v>0</v>
      </c>
      <c r="H417" s="206">
        <v>3</v>
      </c>
      <c r="I417" s="206">
        <v>6</v>
      </c>
      <c r="J417" s="206"/>
    </row>
    <row r="418" spans="3:10" x14ac:dyDescent="0.2">
      <c r="C418" s="206">
        <v>1027</v>
      </c>
      <c r="D418" s="318" t="s">
        <v>1679</v>
      </c>
      <c r="E418" s="318" t="s">
        <v>1680</v>
      </c>
      <c r="F418" s="206">
        <v>3</v>
      </c>
      <c r="G418" s="206">
        <v>0</v>
      </c>
      <c r="H418" s="206">
        <v>3</v>
      </c>
      <c r="I418" s="206">
        <v>6</v>
      </c>
      <c r="J418" s="206"/>
    </row>
    <row r="419" spans="3:10" ht="18" x14ac:dyDescent="0.2">
      <c r="C419" s="206">
        <v>1026</v>
      </c>
      <c r="D419" s="318" t="s">
        <v>1681</v>
      </c>
      <c r="E419" s="318" t="s">
        <v>1682</v>
      </c>
      <c r="F419" s="206">
        <v>3</v>
      </c>
      <c r="G419" s="206">
        <v>0</v>
      </c>
      <c r="H419" s="206">
        <v>3</v>
      </c>
      <c r="I419" s="206">
        <v>6</v>
      </c>
      <c r="J419" s="206"/>
    </row>
    <row r="420" spans="3:10" x14ac:dyDescent="0.2">
      <c r="C420" s="206">
        <v>1025</v>
      </c>
      <c r="D420" s="318" t="s">
        <v>1683</v>
      </c>
      <c r="E420" s="318" t="s">
        <v>1684</v>
      </c>
      <c r="F420" s="206">
        <v>3</v>
      </c>
      <c r="G420" s="206">
        <v>1</v>
      </c>
      <c r="H420" s="206">
        <v>4</v>
      </c>
      <c r="I420" s="206">
        <v>7</v>
      </c>
      <c r="J420" s="206"/>
    </row>
    <row r="421" spans="3:10" x14ac:dyDescent="0.2">
      <c r="C421" s="206">
        <v>1024</v>
      </c>
      <c r="D421" s="318" t="s">
        <v>1685</v>
      </c>
      <c r="E421" s="318" t="s">
        <v>1686</v>
      </c>
      <c r="F421" s="206">
        <v>3</v>
      </c>
      <c r="G421" s="206">
        <v>0</v>
      </c>
      <c r="H421" s="206">
        <v>3</v>
      </c>
      <c r="I421" s="206">
        <v>6</v>
      </c>
      <c r="J421" s="206"/>
    </row>
    <row r="422" spans="3:10" x14ac:dyDescent="0.2">
      <c r="C422" s="206">
        <v>1023</v>
      </c>
      <c r="D422" s="318" t="s">
        <v>1687</v>
      </c>
      <c r="E422" s="318" t="s">
        <v>1688</v>
      </c>
      <c r="F422" s="206">
        <v>0</v>
      </c>
      <c r="G422" s="206">
        <v>0</v>
      </c>
      <c r="H422" s="206">
        <v>3</v>
      </c>
      <c r="I422" s="206">
        <v>5</v>
      </c>
      <c r="J422" s="206"/>
    </row>
    <row r="423" spans="3:10" x14ac:dyDescent="0.2">
      <c r="C423" s="206">
        <v>1022</v>
      </c>
      <c r="D423" s="318" t="s">
        <v>1689</v>
      </c>
      <c r="E423" s="318" t="s">
        <v>1690</v>
      </c>
      <c r="F423" s="206">
        <v>3</v>
      </c>
      <c r="G423" s="206">
        <v>0</v>
      </c>
      <c r="H423" s="206">
        <v>3</v>
      </c>
      <c r="I423" s="206">
        <v>5</v>
      </c>
      <c r="J423" s="206"/>
    </row>
    <row r="424" spans="3:10" x14ac:dyDescent="0.2">
      <c r="C424" s="206">
        <v>1021</v>
      </c>
      <c r="D424" s="318" t="s">
        <v>1691</v>
      </c>
      <c r="E424" s="318" t="s">
        <v>1692</v>
      </c>
      <c r="F424" s="206">
        <v>3</v>
      </c>
      <c r="G424" s="206">
        <v>0</v>
      </c>
      <c r="H424" s="206">
        <v>3</v>
      </c>
      <c r="I424" s="206">
        <v>5</v>
      </c>
      <c r="J424" s="206"/>
    </row>
    <row r="425" spans="3:10" x14ac:dyDescent="0.2">
      <c r="C425" s="206">
        <v>1020</v>
      </c>
      <c r="D425" s="318" t="s">
        <v>1693</v>
      </c>
      <c r="E425" s="318" t="s">
        <v>1694</v>
      </c>
      <c r="F425" s="206">
        <v>3</v>
      </c>
      <c r="G425" s="206">
        <v>0</v>
      </c>
      <c r="H425" s="206">
        <v>3</v>
      </c>
      <c r="I425" s="206">
        <v>5</v>
      </c>
      <c r="J425" s="206"/>
    </row>
    <row r="426" spans="3:10" x14ac:dyDescent="0.2">
      <c r="C426" s="206">
        <v>1019</v>
      </c>
      <c r="D426" s="318" t="s">
        <v>1695</v>
      </c>
      <c r="E426" s="318" t="s">
        <v>1696</v>
      </c>
      <c r="F426" s="206">
        <v>3</v>
      </c>
      <c r="G426" s="206">
        <v>0</v>
      </c>
      <c r="H426" s="206">
        <v>3</v>
      </c>
      <c r="I426" s="206">
        <v>6</v>
      </c>
      <c r="J426" s="206"/>
    </row>
    <row r="427" spans="3:10" x14ac:dyDescent="0.2">
      <c r="C427" s="206">
        <v>1018</v>
      </c>
      <c r="D427" s="318" t="s">
        <v>1697</v>
      </c>
      <c r="E427" s="318" t="s">
        <v>1698</v>
      </c>
      <c r="F427" s="206">
        <v>3</v>
      </c>
      <c r="G427" s="206">
        <v>0</v>
      </c>
      <c r="H427" s="206">
        <v>3</v>
      </c>
      <c r="I427" s="206">
        <v>6</v>
      </c>
      <c r="J427" s="206"/>
    </row>
    <row r="428" spans="3:10" x14ac:dyDescent="0.2">
      <c r="C428" s="206">
        <v>1017</v>
      </c>
      <c r="D428" s="318" t="s">
        <v>1699</v>
      </c>
      <c r="E428" s="318" t="s">
        <v>1700</v>
      </c>
      <c r="F428" s="206">
        <v>3</v>
      </c>
      <c r="G428" s="206">
        <v>0</v>
      </c>
      <c r="H428" s="206">
        <v>3</v>
      </c>
      <c r="I428" s="206">
        <v>6</v>
      </c>
      <c r="J428" s="206"/>
    </row>
    <row r="429" spans="3:10" x14ac:dyDescent="0.2">
      <c r="C429" s="206">
        <v>1016</v>
      </c>
      <c r="D429" s="318" t="s">
        <v>1701</v>
      </c>
      <c r="E429" s="318" t="s">
        <v>1702</v>
      </c>
      <c r="F429" s="206">
        <v>3</v>
      </c>
      <c r="G429" s="206">
        <v>0</v>
      </c>
      <c r="H429" s="206">
        <v>3</v>
      </c>
      <c r="I429" s="206">
        <v>6</v>
      </c>
      <c r="J429" s="206"/>
    </row>
    <row r="430" spans="3:10" x14ac:dyDescent="0.2">
      <c r="C430" s="206">
        <v>1015</v>
      </c>
      <c r="D430" s="318" t="s">
        <v>1703</v>
      </c>
      <c r="E430" s="318" t="s">
        <v>1704</v>
      </c>
      <c r="F430" s="206">
        <v>3</v>
      </c>
      <c r="G430" s="206">
        <v>0</v>
      </c>
      <c r="H430" s="206">
        <v>3</v>
      </c>
      <c r="I430" s="206">
        <v>6</v>
      </c>
      <c r="J430" s="206"/>
    </row>
    <row r="431" spans="3:10" x14ac:dyDescent="0.2">
      <c r="C431" s="206">
        <v>1014</v>
      </c>
      <c r="D431" s="318" t="s">
        <v>1705</v>
      </c>
      <c r="E431" s="318" t="s">
        <v>1706</v>
      </c>
      <c r="F431" s="206">
        <v>3</v>
      </c>
      <c r="G431" s="206">
        <v>0</v>
      </c>
      <c r="H431" s="206">
        <v>3</v>
      </c>
      <c r="I431" s="206">
        <v>6</v>
      </c>
      <c r="J431" s="206"/>
    </row>
    <row r="432" spans="3:10" x14ac:dyDescent="0.2">
      <c r="C432" s="206">
        <v>1013</v>
      </c>
      <c r="D432" s="318" t="s">
        <v>1707</v>
      </c>
      <c r="E432" s="318" t="s">
        <v>1708</v>
      </c>
      <c r="F432" s="206">
        <v>3</v>
      </c>
      <c r="G432" s="206">
        <v>0</v>
      </c>
      <c r="H432" s="206">
        <v>3</v>
      </c>
      <c r="I432" s="206">
        <v>6</v>
      </c>
      <c r="J432" s="206"/>
    </row>
    <row r="433" spans="3:10" x14ac:dyDescent="0.2">
      <c r="C433" s="206">
        <v>1012</v>
      </c>
      <c r="D433" s="318" t="s">
        <v>1709</v>
      </c>
      <c r="E433" s="318" t="s">
        <v>1710</v>
      </c>
      <c r="F433" s="206">
        <v>3</v>
      </c>
      <c r="G433" s="206">
        <v>0</v>
      </c>
      <c r="H433" s="206">
        <v>3</v>
      </c>
      <c r="I433" s="206">
        <v>6</v>
      </c>
      <c r="J433" s="206"/>
    </row>
    <row r="434" spans="3:10" x14ac:dyDescent="0.2">
      <c r="C434" s="206">
        <v>1011</v>
      </c>
      <c r="D434" s="318" t="s">
        <v>1711</v>
      </c>
      <c r="E434" s="318" t="s">
        <v>1712</v>
      </c>
      <c r="F434" s="206">
        <v>3</v>
      </c>
      <c r="G434" s="206">
        <v>0</v>
      </c>
      <c r="H434" s="206">
        <v>3</v>
      </c>
      <c r="I434" s="206">
        <v>6</v>
      </c>
      <c r="J434" s="206"/>
    </row>
    <row r="435" spans="3:10" x14ac:dyDescent="0.2">
      <c r="C435" s="206">
        <v>1010</v>
      </c>
      <c r="D435" s="318" t="s">
        <v>1713</v>
      </c>
      <c r="E435" s="318" t="s">
        <v>1714</v>
      </c>
      <c r="F435" s="206">
        <v>3</v>
      </c>
      <c r="G435" s="206">
        <v>0</v>
      </c>
      <c r="H435" s="206">
        <v>3</v>
      </c>
      <c r="I435" s="206">
        <v>6</v>
      </c>
      <c r="J435" s="206"/>
    </row>
    <row r="436" spans="3:10" x14ac:dyDescent="0.2">
      <c r="C436" s="206">
        <v>1009</v>
      </c>
      <c r="D436" s="318" t="s">
        <v>1715</v>
      </c>
      <c r="E436" s="318" t="s">
        <v>1716</v>
      </c>
      <c r="F436" s="206">
        <v>3</v>
      </c>
      <c r="G436" s="206">
        <v>0</v>
      </c>
      <c r="H436" s="206">
        <v>3</v>
      </c>
      <c r="I436" s="206">
        <v>6</v>
      </c>
      <c r="J436" s="206"/>
    </row>
    <row r="437" spans="3:10" x14ac:dyDescent="0.2">
      <c r="C437" s="206">
        <v>1008</v>
      </c>
      <c r="D437" s="318" t="s">
        <v>1717</v>
      </c>
      <c r="E437" s="318" t="s">
        <v>1718</v>
      </c>
      <c r="F437" s="206">
        <v>3</v>
      </c>
      <c r="G437" s="206">
        <v>0</v>
      </c>
      <c r="H437" s="206">
        <v>3</v>
      </c>
      <c r="I437" s="206">
        <v>6</v>
      </c>
      <c r="J437" s="206"/>
    </row>
    <row r="438" spans="3:10" x14ac:dyDescent="0.2">
      <c r="C438" s="206">
        <v>1007</v>
      </c>
      <c r="D438" s="318" t="s">
        <v>1719</v>
      </c>
      <c r="E438" s="318" t="s">
        <v>1720</v>
      </c>
      <c r="F438" s="206">
        <v>3</v>
      </c>
      <c r="G438" s="206">
        <v>0</v>
      </c>
      <c r="H438" s="206">
        <v>3</v>
      </c>
      <c r="I438" s="206">
        <v>6</v>
      </c>
      <c r="J438" s="206"/>
    </row>
    <row r="439" spans="3:10" x14ac:dyDescent="0.2">
      <c r="C439" s="206">
        <v>1006</v>
      </c>
      <c r="D439" s="318" t="s">
        <v>1721</v>
      </c>
      <c r="E439" s="318" t="s">
        <v>1722</v>
      </c>
      <c r="F439" s="206">
        <v>3</v>
      </c>
      <c r="G439" s="206">
        <v>0</v>
      </c>
      <c r="H439" s="206">
        <v>3</v>
      </c>
      <c r="I439" s="206">
        <v>6</v>
      </c>
      <c r="J439" s="206"/>
    </row>
    <row r="440" spans="3:10" x14ac:dyDescent="0.2">
      <c r="C440" s="206">
        <v>1005</v>
      </c>
      <c r="D440" s="318" t="s">
        <v>1723</v>
      </c>
      <c r="E440" s="318" t="s">
        <v>1724</v>
      </c>
      <c r="F440" s="206">
        <v>3</v>
      </c>
      <c r="G440" s="206">
        <v>0</v>
      </c>
      <c r="H440" s="206">
        <v>3</v>
      </c>
      <c r="I440" s="206">
        <v>6</v>
      </c>
      <c r="J440" s="206"/>
    </row>
    <row r="441" spans="3:10" x14ac:dyDescent="0.2">
      <c r="C441" s="206">
        <v>1004</v>
      </c>
      <c r="D441" s="318" t="s">
        <v>1725</v>
      </c>
      <c r="E441" s="318" t="s">
        <v>1726</v>
      </c>
      <c r="F441" s="206">
        <v>3</v>
      </c>
      <c r="G441" s="206">
        <v>0</v>
      </c>
      <c r="H441" s="206">
        <v>3</v>
      </c>
      <c r="I441" s="206">
        <v>6</v>
      </c>
      <c r="J441" s="206"/>
    </row>
    <row r="442" spans="3:10" x14ac:dyDescent="0.2">
      <c r="C442" s="206">
        <v>1003</v>
      </c>
      <c r="D442" s="318" t="s">
        <v>1727</v>
      </c>
      <c r="E442" s="318" t="s">
        <v>1728</v>
      </c>
      <c r="F442" s="206">
        <v>3</v>
      </c>
      <c r="G442" s="206">
        <v>0</v>
      </c>
      <c r="H442" s="206">
        <v>3</v>
      </c>
      <c r="I442" s="206">
        <v>6</v>
      </c>
      <c r="J442" s="206"/>
    </row>
    <row r="443" spans="3:10" x14ac:dyDescent="0.2">
      <c r="C443" s="206">
        <v>1002</v>
      </c>
      <c r="D443" s="318" t="s">
        <v>1729</v>
      </c>
      <c r="E443" s="318" t="s">
        <v>1730</v>
      </c>
      <c r="F443" s="206">
        <v>3</v>
      </c>
      <c r="G443" s="206">
        <v>0</v>
      </c>
      <c r="H443" s="206">
        <v>3</v>
      </c>
      <c r="I443" s="206">
        <v>6</v>
      </c>
      <c r="J443" s="206"/>
    </row>
    <row r="444" spans="3:10" ht="18" x14ac:dyDescent="0.2">
      <c r="C444" s="206">
        <v>1001</v>
      </c>
      <c r="D444" s="318" t="s">
        <v>1731</v>
      </c>
      <c r="E444" s="318" t="s">
        <v>1732</v>
      </c>
      <c r="F444" s="206">
        <v>3</v>
      </c>
      <c r="G444" s="206">
        <v>0</v>
      </c>
      <c r="H444" s="206">
        <v>3</v>
      </c>
      <c r="I444" s="206">
        <v>6</v>
      </c>
      <c r="J444" s="206"/>
    </row>
    <row r="445" spans="3:10" x14ac:dyDescent="0.2">
      <c r="C445" s="206">
        <v>1000</v>
      </c>
      <c r="D445" s="318" t="s">
        <v>1733</v>
      </c>
      <c r="E445" s="318" t="s">
        <v>1734</v>
      </c>
      <c r="F445" s="206">
        <v>3</v>
      </c>
      <c r="G445" s="206">
        <v>0</v>
      </c>
      <c r="H445" s="206">
        <v>3</v>
      </c>
      <c r="I445" s="206">
        <v>6</v>
      </c>
      <c r="J445" s="206"/>
    </row>
    <row r="446" spans="3:10" x14ac:dyDescent="0.2">
      <c r="C446" s="206">
        <v>999</v>
      </c>
      <c r="D446" s="318" t="s">
        <v>1735</v>
      </c>
      <c r="E446" s="318" t="s">
        <v>1736</v>
      </c>
      <c r="F446" s="206">
        <v>3</v>
      </c>
      <c r="G446" s="206">
        <v>0</v>
      </c>
      <c r="H446" s="206">
        <v>3</v>
      </c>
      <c r="I446" s="206">
        <v>6</v>
      </c>
      <c r="J446" s="206"/>
    </row>
    <row r="447" spans="3:10" x14ac:dyDescent="0.2">
      <c r="C447" s="206">
        <v>998</v>
      </c>
      <c r="D447" s="318" t="s">
        <v>1737</v>
      </c>
      <c r="E447" s="318" t="s">
        <v>1738</v>
      </c>
      <c r="F447" s="206">
        <v>3</v>
      </c>
      <c r="G447" s="206">
        <v>0</v>
      </c>
      <c r="H447" s="206">
        <v>3</v>
      </c>
      <c r="I447" s="206">
        <v>6</v>
      </c>
      <c r="J447" s="206"/>
    </row>
    <row r="448" spans="3:10" x14ac:dyDescent="0.2">
      <c r="C448" s="206">
        <v>997</v>
      </c>
      <c r="D448" s="318" t="s">
        <v>1739</v>
      </c>
      <c r="E448" s="318" t="s">
        <v>1608</v>
      </c>
      <c r="F448" s="206">
        <v>3</v>
      </c>
      <c r="G448" s="206">
        <v>0</v>
      </c>
      <c r="H448" s="206">
        <v>3</v>
      </c>
      <c r="I448" s="206">
        <v>6</v>
      </c>
      <c r="J448" s="206"/>
    </row>
    <row r="449" spans="3:10" x14ac:dyDescent="0.2">
      <c r="C449" s="206">
        <v>996</v>
      </c>
      <c r="D449" s="318" t="s">
        <v>1740</v>
      </c>
      <c r="E449" s="318" t="s">
        <v>1741</v>
      </c>
      <c r="F449" s="206">
        <v>3</v>
      </c>
      <c r="G449" s="206">
        <v>0</v>
      </c>
      <c r="H449" s="206">
        <v>3</v>
      </c>
      <c r="I449" s="206">
        <v>6</v>
      </c>
      <c r="J449" s="206"/>
    </row>
    <row r="450" spans="3:10" x14ac:dyDescent="0.2">
      <c r="C450" s="206">
        <v>995</v>
      </c>
      <c r="D450" s="318" t="s">
        <v>1742</v>
      </c>
      <c r="E450" s="318" t="s">
        <v>1743</v>
      </c>
      <c r="F450" s="206">
        <v>3</v>
      </c>
      <c r="G450" s="206">
        <v>0</v>
      </c>
      <c r="H450" s="206">
        <v>3</v>
      </c>
      <c r="I450" s="206">
        <v>6</v>
      </c>
      <c r="J450" s="206"/>
    </row>
    <row r="451" spans="3:10" x14ac:dyDescent="0.2">
      <c r="C451" s="206">
        <v>994</v>
      </c>
      <c r="D451" s="318" t="s">
        <v>1744</v>
      </c>
      <c r="E451" s="318" t="s">
        <v>1745</v>
      </c>
      <c r="F451" s="206">
        <v>3</v>
      </c>
      <c r="G451" s="206">
        <v>0</v>
      </c>
      <c r="H451" s="206">
        <v>3</v>
      </c>
      <c r="I451" s="206">
        <v>6</v>
      </c>
      <c r="J451" s="206"/>
    </row>
    <row r="452" spans="3:10" x14ac:dyDescent="0.2">
      <c r="C452" s="206">
        <v>993</v>
      </c>
      <c r="D452" s="318" t="s">
        <v>1746</v>
      </c>
      <c r="E452" s="318" t="s">
        <v>1747</v>
      </c>
      <c r="F452" s="206">
        <v>3</v>
      </c>
      <c r="G452" s="206">
        <v>0</v>
      </c>
      <c r="H452" s="206">
        <v>3</v>
      </c>
      <c r="I452" s="206">
        <v>6</v>
      </c>
      <c r="J452" s="206"/>
    </row>
    <row r="453" spans="3:10" x14ac:dyDescent="0.2">
      <c r="C453" s="206">
        <v>992</v>
      </c>
      <c r="D453" s="318" t="s">
        <v>1748</v>
      </c>
      <c r="E453" s="318" t="s">
        <v>1749</v>
      </c>
      <c r="F453" s="206">
        <v>3</v>
      </c>
      <c r="G453" s="206">
        <v>0</v>
      </c>
      <c r="H453" s="206">
        <v>3</v>
      </c>
      <c r="I453" s="206">
        <v>6</v>
      </c>
      <c r="J453" s="206"/>
    </row>
    <row r="454" spans="3:10" x14ac:dyDescent="0.2">
      <c r="C454" s="206">
        <v>991</v>
      </c>
      <c r="D454" s="318" t="s">
        <v>1750</v>
      </c>
      <c r="E454" s="318" t="s">
        <v>1751</v>
      </c>
      <c r="F454" s="206">
        <v>3</v>
      </c>
      <c r="G454" s="206">
        <v>0</v>
      </c>
      <c r="H454" s="206">
        <v>3</v>
      </c>
      <c r="I454" s="206">
        <v>6</v>
      </c>
      <c r="J454" s="206"/>
    </row>
    <row r="455" spans="3:10" x14ac:dyDescent="0.2">
      <c r="C455" s="206">
        <v>990</v>
      </c>
      <c r="D455" s="318" t="s">
        <v>1752</v>
      </c>
      <c r="E455" s="318" t="s">
        <v>1753</v>
      </c>
      <c r="F455" s="206">
        <v>3</v>
      </c>
      <c r="G455" s="206">
        <v>0</v>
      </c>
      <c r="H455" s="206">
        <v>3</v>
      </c>
      <c r="I455" s="206">
        <v>6</v>
      </c>
      <c r="J455" s="206"/>
    </row>
    <row r="456" spans="3:10" x14ac:dyDescent="0.2">
      <c r="C456" s="206">
        <v>989</v>
      </c>
      <c r="D456" s="318" t="s">
        <v>1754</v>
      </c>
      <c r="E456" s="318" t="s">
        <v>1755</v>
      </c>
      <c r="F456" s="206">
        <v>3</v>
      </c>
      <c r="G456" s="206">
        <v>0</v>
      </c>
      <c r="H456" s="206">
        <v>3</v>
      </c>
      <c r="I456" s="206">
        <v>6</v>
      </c>
      <c r="J456" s="206"/>
    </row>
    <row r="457" spans="3:10" x14ac:dyDescent="0.2">
      <c r="C457" s="206">
        <v>988</v>
      </c>
      <c r="D457" s="318" t="s">
        <v>1756</v>
      </c>
      <c r="E457" s="318" t="s">
        <v>1757</v>
      </c>
      <c r="F457" s="206">
        <v>3</v>
      </c>
      <c r="G457" s="206">
        <v>0</v>
      </c>
      <c r="H457" s="206">
        <v>3</v>
      </c>
      <c r="I457" s="206">
        <v>6</v>
      </c>
      <c r="J457" s="206"/>
    </row>
    <row r="458" spans="3:10" x14ac:dyDescent="0.2">
      <c r="C458" s="206">
        <v>987</v>
      </c>
      <c r="D458" s="318" t="s">
        <v>1758</v>
      </c>
      <c r="E458" s="318" t="s">
        <v>1759</v>
      </c>
      <c r="F458" s="206">
        <v>3</v>
      </c>
      <c r="G458" s="206">
        <v>0</v>
      </c>
      <c r="H458" s="206">
        <v>3</v>
      </c>
      <c r="I458" s="206">
        <v>6</v>
      </c>
      <c r="J458" s="206"/>
    </row>
    <row r="459" spans="3:10" x14ac:dyDescent="0.2">
      <c r="C459" s="206">
        <v>986</v>
      </c>
      <c r="D459" s="318" t="s">
        <v>1760</v>
      </c>
      <c r="E459" s="318" t="s">
        <v>1761</v>
      </c>
      <c r="F459" s="206">
        <v>3</v>
      </c>
      <c r="G459" s="206">
        <v>0</v>
      </c>
      <c r="H459" s="206">
        <v>3</v>
      </c>
      <c r="I459" s="206">
        <v>6</v>
      </c>
      <c r="J459" s="206"/>
    </row>
    <row r="460" spans="3:10" x14ac:dyDescent="0.2">
      <c r="C460" s="206">
        <v>985</v>
      </c>
      <c r="D460" s="318" t="s">
        <v>1762</v>
      </c>
      <c r="E460" s="318" t="s">
        <v>1763</v>
      </c>
      <c r="F460" s="206">
        <v>3</v>
      </c>
      <c r="G460" s="206">
        <v>0</v>
      </c>
      <c r="H460" s="206">
        <v>3</v>
      </c>
      <c r="I460" s="206">
        <v>6</v>
      </c>
      <c r="J460" s="206"/>
    </row>
    <row r="461" spans="3:10" x14ac:dyDescent="0.2">
      <c r="C461" s="206">
        <v>984</v>
      </c>
      <c r="D461" s="318" t="s">
        <v>1764</v>
      </c>
      <c r="E461" s="318" t="s">
        <v>1765</v>
      </c>
      <c r="F461" s="206">
        <v>3</v>
      </c>
      <c r="G461" s="206">
        <v>0</v>
      </c>
      <c r="H461" s="206">
        <v>3</v>
      </c>
      <c r="I461" s="206">
        <v>6</v>
      </c>
      <c r="J461" s="206"/>
    </row>
    <row r="462" spans="3:10" x14ac:dyDescent="0.2">
      <c r="C462" s="206">
        <v>983</v>
      </c>
      <c r="D462" s="318" t="s">
        <v>1766</v>
      </c>
      <c r="E462" s="318" t="s">
        <v>1767</v>
      </c>
      <c r="F462" s="206">
        <v>3</v>
      </c>
      <c r="G462" s="206">
        <v>0</v>
      </c>
      <c r="H462" s="206">
        <v>3</v>
      </c>
      <c r="I462" s="206">
        <v>6</v>
      </c>
      <c r="J462" s="206"/>
    </row>
    <row r="463" spans="3:10" x14ac:dyDescent="0.2">
      <c r="C463" s="206">
        <v>982</v>
      </c>
      <c r="D463" s="318" t="s">
        <v>1768</v>
      </c>
      <c r="E463" s="318" t="s">
        <v>1769</v>
      </c>
      <c r="F463" s="206">
        <v>3</v>
      </c>
      <c r="G463" s="206">
        <v>0</v>
      </c>
      <c r="H463" s="206">
        <v>3</v>
      </c>
      <c r="I463" s="206">
        <v>6</v>
      </c>
      <c r="J463" s="206"/>
    </row>
    <row r="464" spans="3:10" x14ac:dyDescent="0.2">
      <c r="C464" s="206">
        <v>981</v>
      </c>
      <c r="D464" s="318" t="s">
        <v>1770</v>
      </c>
      <c r="E464" s="318" t="s">
        <v>1771</v>
      </c>
      <c r="F464" s="206">
        <v>3</v>
      </c>
      <c r="G464" s="206">
        <v>0</v>
      </c>
      <c r="H464" s="206">
        <v>3</v>
      </c>
      <c r="I464" s="206">
        <v>6</v>
      </c>
      <c r="J464" s="206"/>
    </row>
    <row r="465" spans="3:10" x14ac:dyDescent="0.2">
      <c r="C465" s="206">
        <v>980</v>
      </c>
      <c r="D465" s="318" t="s">
        <v>1772</v>
      </c>
      <c r="E465" s="318" t="s">
        <v>1773</v>
      </c>
      <c r="F465" s="206">
        <v>3</v>
      </c>
      <c r="G465" s="206">
        <v>0</v>
      </c>
      <c r="H465" s="206">
        <v>3</v>
      </c>
      <c r="I465" s="206">
        <v>6</v>
      </c>
      <c r="J465" s="206"/>
    </row>
    <row r="466" spans="3:10" x14ac:dyDescent="0.2">
      <c r="C466" s="206">
        <v>979</v>
      </c>
      <c r="D466" s="318" t="s">
        <v>1774</v>
      </c>
      <c r="E466" s="318" t="s">
        <v>1775</v>
      </c>
      <c r="F466" s="206">
        <v>3</v>
      </c>
      <c r="G466" s="206">
        <v>0</v>
      </c>
      <c r="H466" s="206">
        <v>3</v>
      </c>
      <c r="I466" s="206">
        <v>6</v>
      </c>
      <c r="J466" s="206"/>
    </row>
    <row r="467" spans="3:10" x14ac:dyDescent="0.2">
      <c r="C467" s="206">
        <v>978</v>
      </c>
      <c r="D467" s="318" t="s">
        <v>1776</v>
      </c>
      <c r="E467" s="318" t="s">
        <v>1777</v>
      </c>
      <c r="F467" s="206">
        <v>3</v>
      </c>
      <c r="G467" s="206">
        <v>0</v>
      </c>
      <c r="H467" s="206">
        <v>3</v>
      </c>
      <c r="I467" s="206">
        <v>6</v>
      </c>
      <c r="J467" s="206"/>
    </row>
    <row r="468" spans="3:10" x14ac:dyDescent="0.2">
      <c r="C468" s="206">
        <v>977</v>
      </c>
      <c r="D468" s="318" t="s">
        <v>1778</v>
      </c>
      <c r="E468" s="318" t="s">
        <v>1779</v>
      </c>
      <c r="F468" s="206">
        <v>3</v>
      </c>
      <c r="G468" s="206">
        <v>0</v>
      </c>
      <c r="H468" s="206">
        <v>3</v>
      </c>
      <c r="I468" s="206">
        <v>6</v>
      </c>
      <c r="J468" s="206"/>
    </row>
    <row r="469" spans="3:10" x14ac:dyDescent="0.2">
      <c r="C469" s="206">
        <v>976</v>
      </c>
      <c r="D469" s="318" t="s">
        <v>1780</v>
      </c>
      <c r="E469" s="318" t="s">
        <v>1781</v>
      </c>
      <c r="F469" s="206">
        <v>3</v>
      </c>
      <c r="G469" s="206">
        <v>0</v>
      </c>
      <c r="H469" s="206">
        <v>3</v>
      </c>
      <c r="I469" s="206">
        <v>6</v>
      </c>
      <c r="J469" s="206"/>
    </row>
    <row r="470" spans="3:10" x14ac:dyDescent="0.2">
      <c r="C470" s="206">
        <v>975</v>
      </c>
      <c r="D470" s="318" t="s">
        <v>1782</v>
      </c>
      <c r="E470" s="318" t="s">
        <v>1783</v>
      </c>
      <c r="F470" s="206">
        <v>3</v>
      </c>
      <c r="G470" s="206">
        <v>0</v>
      </c>
      <c r="H470" s="206">
        <v>3</v>
      </c>
      <c r="I470" s="206">
        <v>6</v>
      </c>
      <c r="J470" s="206"/>
    </row>
    <row r="471" spans="3:10" x14ac:dyDescent="0.2">
      <c r="C471" s="206">
        <v>974</v>
      </c>
      <c r="D471" s="318" t="s">
        <v>1784</v>
      </c>
      <c r="E471" s="318" t="s">
        <v>1785</v>
      </c>
      <c r="F471" s="206">
        <v>3</v>
      </c>
      <c r="G471" s="206">
        <v>0</v>
      </c>
      <c r="H471" s="206">
        <v>3</v>
      </c>
      <c r="I471" s="206">
        <v>6</v>
      </c>
      <c r="J471" s="206"/>
    </row>
    <row r="472" spans="3:10" x14ac:dyDescent="0.2">
      <c r="C472" s="206">
        <v>973</v>
      </c>
      <c r="D472" s="318" t="s">
        <v>1786</v>
      </c>
      <c r="E472" s="318" t="s">
        <v>1787</v>
      </c>
      <c r="F472" s="206">
        <v>3</v>
      </c>
      <c r="G472" s="206">
        <v>0</v>
      </c>
      <c r="H472" s="206">
        <v>3</v>
      </c>
      <c r="I472" s="206">
        <v>6</v>
      </c>
      <c r="J472" s="206"/>
    </row>
    <row r="473" spans="3:10" x14ac:dyDescent="0.2">
      <c r="C473" s="206">
        <v>972</v>
      </c>
      <c r="D473" s="318" t="s">
        <v>1788</v>
      </c>
      <c r="E473" s="318" t="s">
        <v>1789</v>
      </c>
      <c r="F473" s="206">
        <v>3</v>
      </c>
      <c r="G473" s="206">
        <v>0</v>
      </c>
      <c r="H473" s="206">
        <v>3</v>
      </c>
      <c r="I473" s="206">
        <v>6</v>
      </c>
      <c r="J473" s="206"/>
    </row>
    <row r="474" spans="3:10" x14ac:dyDescent="0.2">
      <c r="C474" s="206">
        <v>971</v>
      </c>
      <c r="D474" s="318" t="s">
        <v>1790</v>
      </c>
      <c r="E474" s="318" t="s">
        <v>1791</v>
      </c>
      <c r="F474" s="206">
        <v>3</v>
      </c>
      <c r="G474" s="206">
        <v>0</v>
      </c>
      <c r="H474" s="206">
        <v>3</v>
      </c>
      <c r="I474" s="206">
        <v>6</v>
      </c>
      <c r="J474" s="206"/>
    </row>
    <row r="475" spans="3:10" x14ac:dyDescent="0.2">
      <c r="C475" s="206">
        <v>970</v>
      </c>
      <c r="D475" s="318" t="s">
        <v>1792</v>
      </c>
      <c r="E475" s="318" t="s">
        <v>1793</v>
      </c>
      <c r="F475" s="206">
        <v>3</v>
      </c>
      <c r="G475" s="206">
        <v>0</v>
      </c>
      <c r="H475" s="206">
        <v>3</v>
      </c>
      <c r="I475" s="206">
        <v>6</v>
      </c>
      <c r="J475" s="206"/>
    </row>
    <row r="476" spans="3:10" x14ac:dyDescent="0.2">
      <c r="C476" s="206">
        <v>969</v>
      </c>
      <c r="D476" s="318" t="s">
        <v>1794</v>
      </c>
      <c r="E476" s="318" t="s">
        <v>1795</v>
      </c>
      <c r="F476" s="206">
        <v>3</v>
      </c>
      <c r="G476" s="206">
        <v>0</v>
      </c>
      <c r="H476" s="206">
        <v>3</v>
      </c>
      <c r="I476" s="206">
        <v>6</v>
      </c>
      <c r="J476" s="206"/>
    </row>
    <row r="477" spans="3:10" x14ac:dyDescent="0.2">
      <c r="C477" s="206">
        <v>968</v>
      </c>
      <c r="D477" s="318" t="s">
        <v>1796</v>
      </c>
      <c r="E477" s="318" t="s">
        <v>1797</v>
      </c>
      <c r="F477" s="206">
        <v>3</v>
      </c>
      <c r="G477" s="206">
        <v>0</v>
      </c>
      <c r="H477" s="206">
        <v>3</v>
      </c>
      <c r="I477" s="206">
        <v>6</v>
      </c>
      <c r="J477" s="206"/>
    </row>
    <row r="478" spans="3:10" x14ac:dyDescent="0.2">
      <c r="C478" s="206">
        <v>967</v>
      </c>
      <c r="D478" s="318" t="s">
        <v>1798</v>
      </c>
      <c r="E478" s="318" t="s">
        <v>1799</v>
      </c>
      <c r="F478" s="206">
        <v>3</v>
      </c>
      <c r="G478" s="206">
        <v>0</v>
      </c>
      <c r="H478" s="206">
        <v>3</v>
      </c>
      <c r="I478" s="206">
        <v>6</v>
      </c>
      <c r="J478" s="206"/>
    </row>
    <row r="479" spans="3:10" x14ac:dyDescent="0.2">
      <c r="C479" s="206">
        <v>966</v>
      </c>
      <c r="D479" s="318" t="s">
        <v>1800</v>
      </c>
      <c r="E479" s="318" t="s">
        <v>1801</v>
      </c>
      <c r="F479" s="206">
        <v>3</v>
      </c>
      <c r="G479" s="206">
        <v>0</v>
      </c>
      <c r="H479" s="206">
        <v>3</v>
      </c>
      <c r="I479" s="206">
        <v>6</v>
      </c>
      <c r="J479" s="206"/>
    </row>
    <row r="480" spans="3:10" x14ac:dyDescent="0.2">
      <c r="C480" s="206">
        <v>965</v>
      </c>
      <c r="D480" s="318" t="s">
        <v>1802</v>
      </c>
      <c r="E480" s="318" t="s">
        <v>1803</v>
      </c>
      <c r="F480" s="206">
        <v>3</v>
      </c>
      <c r="G480" s="206">
        <v>0</v>
      </c>
      <c r="H480" s="206">
        <v>3</v>
      </c>
      <c r="I480" s="206">
        <v>6</v>
      </c>
      <c r="J480" s="206"/>
    </row>
    <row r="481" spans="3:10" x14ac:dyDescent="0.2">
      <c r="C481" s="206">
        <v>964</v>
      </c>
      <c r="D481" s="318" t="s">
        <v>1804</v>
      </c>
      <c r="E481" s="318" t="s">
        <v>1805</v>
      </c>
      <c r="F481" s="206">
        <v>3</v>
      </c>
      <c r="G481" s="206">
        <v>0</v>
      </c>
      <c r="H481" s="206">
        <v>3</v>
      </c>
      <c r="I481" s="206">
        <v>6</v>
      </c>
      <c r="J481" s="206"/>
    </row>
    <row r="482" spans="3:10" x14ac:dyDescent="0.2">
      <c r="C482" s="206">
        <v>963</v>
      </c>
      <c r="D482" s="318" t="s">
        <v>1806</v>
      </c>
      <c r="E482" s="318" t="s">
        <v>1807</v>
      </c>
      <c r="F482" s="206">
        <v>3</v>
      </c>
      <c r="G482" s="206">
        <v>0</v>
      </c>
      <c r="H482" s="206">
        <v>3</v>
      </c>
      <c r="I482" s="206">
        <v>6</v>
      </c>
      <c r="J482" s="206"/>
    </row>
    <row r="483" spans="3:10" x14ac:dyDescent="0.2">
      <c r="C483" s="206">
        <v>962</v>
      </c>
      <c r="D483" s="318" t="s">
        <v>1808</v>
      </c>
      <c r="E483" s="318" t="s">
        <v>1809</v>
      </c>
      <c r="F483" s="206">
        <v>3</v>
      </c>
      <c r="G483" s="206">
        <v>0</v>
      </c>
      <c r="H483" s="206">
        <v>3</v>
      </c>
      <c r="I483" s="206">
        <v>6</v>
      </c>
      <c r="J483" s="206"/>
    </row>
    <row r="484" spans="3:10" x14ac:dyDescent="0.2">
      <c r="C484" s="206">
        <v>961</v>
      </c>
      <c r="D484" s="318" t="s">
        <v>1810</v>
      </c>
      <c r="E484" s="318" t="s">
        <v>1811</v>
      </c>
      <c r="F484" s="206">
        <v>3</v>
      </c>
      <c r="G484" s="206">
        <v>0</v>
      </c>
      <c r="H484" s="206">
        <v>3</v>
      </c>
      <c r="I484" s="206">
        <v>6</v>
      </c>
      <c r="J484" s="206"/>
    </row>
    <row r="485" spans="3:10" x14ac:dyDescent="0.2">
      <c r="C485" s="206">
        <v>960</v>
      </c>
      <c r="D485" s="318" t="s">
        <v>1812</v>
      </c>
      <c r="E485" s="318" t="s">
        <v>1813</v>
      </c>
      <c r="F485" s="206">
        <v>3</v>
      </c>
      <c r="G485" s="206">
        <v>0</v>
      </c>
      <c r="H485" s="206">
        <v>3</v>
      </c>
      <c r="I485" s="206">
        <v>6</v>
      </c>
      <c r="J485" s="206"/>
    </row>
    <row r="486" spans="3:10" x14ac:dyDescent="0.2">
      <c r="C486" s="206">
        <v>959</v>
      </c>
      <c r="D486" s="318" t="s">
        <v>1814</v>
      </c>
      <c r="E486" s="318" t="s">
        <v>1815</v>
      </c>
      <c r="F486" s="206">
        <v>3</v>
      </c>
      <c r="G486" s="206">
        <v>0</v>
      </c>
      <c r="H486" s="206">
        <v>3</v>
      </c>
      <c r="I486" s="206">
        <v>6</v>
      </c>
      <c r="J486" s="206"/>
    </row>
    <row r="487" spans="3:10" x14ac:dyDescent="0.2">
      <c r="C487" s="206">
        <v>958</v>
      </c>
      <c r="D487" s="318" t="s">
        <v>1816</v>
      </c>
      <c r="E487" s="318" t="s">
        <v>1647</v>
      </c>
      <c r="F487" s="206">
        <v>3</v>
      </c>
      <c r="G487" s="206">
        <v>0</v>
      </c>
      <c r="H487" s="206">
        <v>3</v>
      </c>
      <c r="I487" s="206">
        <v>6</v>
      </c>
      <c r="J487" s="206"/>
    </row>
    <row r="488" spans="3:10" x14ac:dyDescent="0.2">
      <c r="C488" s="206">
        <v>957</v>
      </c>
      <c r="D488" s="318" t="s">
        <v>1817</v>
      </c>
      <c r="E488" s="318" t="s">
        <v>1676</v>
      </c>
      <c r="F488" s="206">
        <v>3</v>
      </c>
      <c r="G488" s="206">
        <v>1</v>
      </c>
      <c r="H488" s="206">
        <v>4</v>
      </c>
      <c r="I488" s="206">
        <v>8</v>
      </c>
      <c r="J488" s="206"/>
    </row>
    <row r="489" spans="3:10" x14ac:dyDescent="0.2">
      <c r="C489" s="206">
        <v>956</v>
      </c>
      <c r="D489" s="318" t="s">
        <v>1818</v>
      </c>
      <c r="E489" s="318" t="s">
        <v>1684</v>
      </c>
      <c r="F489" s="206">
        <v>3</v>
      </c>
      <c r="G489" s="206">
        <v>2</v>
      </c>
      <c r="H489" s="206">
        <v>4</v>
      </c>
      <c r="I489" s="206">
        <v>7</v>
      </c>
      <c r="J489" s="206"/>
    </row>
    <row r="490" spans="3:10" x14ac:dyDescent="0.2">
      <c r="C490" s="206">
        <v>955</v>
      </c>
      <c r="D490" s="318" t="s">
        <v>1819</v>
      </c>
      <c r="E490" s="318" t="s">
        <v>1820</v>
      </c>
      <c r="F490" s="206">
        <v>3</v>
      </c>
      <c r="G490" s="206">
        <v>0</v>
      </c>
      <c r="H490" s="206">
        <v>3</v>
      </c>
      <c r="I490" s="206">
        <v>5</v>
      </c>
      <c r="J490" s="206"/>
    </row>
    <row r="491" spans="3:10" x14ac:dyDescent="0.2">
      <c r="C491" s="206">
        <v>954</v>
      </c>
      <c r="D491" s="318" t="s">
        <v>1821</v>
      </c>
      <c r="E491" s="318" t="s">
        <v>1822</v>
      </c>
      <c r="F491" s="206">
        <v>3</v>
      </c>
      <c r="G491" s="206">
        <v>0</v>
      </c>
      <c r="H491" s="206">
        <v>3</v>
      </c>
      <c r="I491" s="206">
        <v>6</v>
      </c>
      <c r="J491" s="206"/>
    </row>
    <row r="492" spans="3:10" x14ac:dyDescent="0.2">
      <c r="C492" s="206">
        <v>953</v>
      </c>
      <c r="D492" s="318" t="s">
        <v>1823</v>
      </c>
      <c r="E492" s="318" t="s">
        <v>1824</v>
      </c>
      <c r="F492" s="206">
        <v>3</v>
      </c>
      <c r="G492" s="206">
        <v>0</v>
      </c>
      <c r="H492" s="206">
        <v>3</v>
      </c>
      <c r="I492" s="206">
        <v>6</v>
      </c>
      <c r="J492" s="206"/>
    </row>
    <row r="493" spans="3:10" x14ac:dyDescent="0.2">
      <c r="C493" s="206">
        <v>952</v>
      </c>
      <c r="D493" s="318" t="s">
        <v>1825</v>
      </c>
      <c r="E493" s="318" t="s">
        <v>1826</v>
      </c>
      <c r="F493" s="206">
        <v>3</v>
      </c>
      <c r="G493" s="206">
        <v>0</v>
      </c>
      <c r="H493" s="206">
        <v>3</v>
      </c>
      <c r="I493" s="206">
        <v>6</v>
      </c>
      <c r="J493" s="206"/>
    </row>
    <row r="494" spans="3:10" x14ac:dyDescent="0.2">
      <c r="C494" s="206">
        <v>951</v>
      </c>
      <c r="D494" s="318" t="s">
        <v>1827</v>
      </c>
      <c r="E494" s="318" t="s">
        <v>1828</v>
      </c>
      <c r="F494" s="206">
        <v>3</v>
      </c>
      <c r="G494" s="206">
        <v>0</v>
      </c>
      <c r="H494" s="206">
        <v>3</v>
      </c>
      <c r="I494" s="206">
        <v>6</v>
      </c>
      <c r="J494" s="206"/>
    </row>
    <row r="495" spans="3:10" x14ac:dyDescent="0.2">
      <c r="C495" s="206">
        <v>950</v>
      </c>
      <c r="D495" s="318" t="s">
        <v>1829</v>
      </c>
      <c r="E495" s="318" t="s">
        <v>1830</v>
      </c>
      <c r="F495" s="206">
        <v>3</v>
      </c>
      <c r="G495" s="206">
        <v>0</v>
      </c>
      <c r="H495" s="206">
        <v>3</v>
      </c>
      <c r="I495" s="206">
        <v>6</v>
      </c>
      <c r="J495" s="206"/>
    </row>
    <row r="496" spans="3:10" x14ac:dyDescent="0.2">
      <c r="C496" s="206">
        <v>949</v>
      </c>
      <c r="D496" s="318" t="s">
        <v>1831</v>
      </c>
      <c r="E496" s="318" t="s">
        <v>1832</v>
      </c>
      <c r="F496" s="206">
        <v>3</v>
      </c>
      <c r="G496" s="206">
        <v>0</v>
      </c>
      <c r="H496" s="206">
        <v>3</v>
      </c>
      <c r="I496" s="206">
        <v>6</v>
      </c>
      <c r="J496" s="206"/>
    </row>
    <row r="497" spans="3:10" x14ac:dyDescent="0.2">
      <c r="C497" s="206">
        <v>948</v>
      </c>
      <c r="D497" s="318" t="s">
        <v>1833</v>
      </c>
      <c r="E497" s="318" t="s">
        <v>1834</v>
      </c>
      <c r="F497" s="206">
        <v>3</v>
      </c>
      <c r="G497" s="206">
        <v>0</v>
      </c>
      <c r="H497" s="206">
        <v>3</v>
      </c>
      <c r="I497" s="206">
        <v>6</v>
      </c>
      <c r="J497" s="206"/>
    </row>
    <row r="498" spans="3:10" x14ac:dyDescent="0.2">
      <c r="C498" s="206">
        <v>947</v>
      </c>
      <c r="D498" s="318" t="s">
        <v>1835</v>
      </c>
      <c r="E498" s="318" t="s">
        <v>1836</v>
      </c>
      <c r="F498" s="206">
        <v>3</v>
      </c>
      <c r="G498" s="206">
        <v>0</v>
      </c>
      <c r="H498" s="206">
        <v>3</v>
      </c>
      <c r="I498" s="206">
        <v>6</v>
      </c>
      <c r="J498" s="206"/>
    </row>
    <row r="499" spans="3:10" x14ac:dyDescent="0.2">
      <c r="C499" s="206">
        <v>946</v>
      </c>
      <c r="D499" s="318" t="s">
        <v>1837</v>
      </c>
      <c r="E499" s="318" t="s">
        <v>1838</v>
      </c>
      <c r="F499" s="206">
        <v>3</v>
      </c>
      <c r="G499" s="206">
        <v>0</v>
      </c>
      <c r="H499" s="206">
        <v>3</v>
      </c>
      <c r="I499" s="206">
        <v>6</v>
      </c>
      <c r="J499" s="206"/>
    </row>
    <row r="500" spans="3:10" x14ac:dyDescent="0.2">
      <c r="C500" s="206">
        <v>945</v>
      </c>
      <c r="D500" s="318" t="s">
        <v>1839</v>
      </c>
      <c r="E500" s="318" t="s">
        <v>1840</v>
      </c>
      <c r="F500" s="206">
        <v>3</v>
      </c>
      <c r="G500" s="206">
        <v>0</v>
      </c>
      <c r="H500" s="206">
        <v>3</v>
      </c>
      <c r="I500" s="206">
        <v>6</v>
      </c>
      <c r="J500" s="206"/>
    </row>
    <row r="501" spans="3:10" x14ac:dyDescent="0.2">
      <c r="C501" s="206">
        <v>944</v>
      </c>
      <c r="D501" s="318" t="s">
        <v>1841</v>
      </c>
      <c r="E501" s="318" t="s">
        <v>1842</v>
      </c>
      <c r="F501" s="206">
        <v>3</v>
      </c>
      <c r="G501" s="206">
        <v>0</v>
      </c>
      <c r="H501" s="206">
        <v>3</v>
      </c>
      <c r="I501" s="206">
        <v>6</v>
      </c>
      <c r="J501" s="206"/>
    </row>
    <row r="502" spans="3:10" x14ac:dyDescent="0.2">
      <c r="C502" s="206">
        <v>943</v>
      </c>
      <c r="D502" s="318" t="s">
        <v>1843</v>
      </c>
      <c r="E502" s="318" t="s">
        <v>1844</v>
      </c>
      <c r="F502" s="206">
        <v>3</v>
      </c>
      <c r="G502" s="206">
        <v>0</v>
      </c>
      <c r="H502" s="206">
        <v>3</v>
      </c>
      <c r="I502" s="206">
        <v>6</v>
      </c>
      <c r="J502" s="206"/>
    </row>
    <row r="503" spans="3:10" x14ac:dyDescent="0.2">
      <c r="C503" s="206">
        <v>942</v>
      </c>
      <c r="D503" s="318" t="s">
        <v>1845</v>
      </c>
      <c r="E503" s="318" t="s">
        <v>1846</v>
      </c>
      <c r="F503" s="206">
        <v>3</v>
      </c>
      <c r="G503" s="206">
        <v>0</v>
      </c>
      <c r="H503" s="206">
        <v>3</v>
      </c>
      <c r="I503" s="206">
        <v>6</v>
      </c>
      <c r="J503" s="206"/>
    </row>
    <row r="504" spans="3:10" x14ac:dyDescent="0.2">
      <c r="C504" s="206">
        <v>941</v>
      </c>
      <c r="D504" s="318" t="s">
        <v>1847</v>
      </c>
      <c r="E504" s="318" t="s">
        <v>1848</v>
      </c>
      <c r="F504" s="206">
        <v>3</v>
      </c>
      <c r="G504" s="206">
        <v>0</v>
      </c>
      <c r="H504" s="206">
        <v>3</v>
      </c>
      <c r="I504" s="206">
        <v>6</v>
      </c>
      <c r="J504" s="206"/>
    </row>
    <row r="505" spans="3:10" x14ac:dyDescent="0.2">
      <c r="C505" s="206">
        <v>940</v>
      </c>
      <c r="D505" s="318" t="s">
        <v>1849</v>
      </c>
      <c r="E505" s="318" t="s">
        <v>1850</v>
      </c>
      <c r="F505" s="206">
        <v>3</v>
      </c>
      <c r="G505" s="206">
        <v>0</v>
      </c>
      <c r="H505" s="206">
        <v>3</v>
      </c>
      <c r="I505" s="206">
        <v>6</v>
      </c>
      <c r="J505" s="206"/>
    </row>
    <row r="506" spans="3:10" x14ac:dyDescent="0.2">
      <c r="C506" s="206">
        <v>939</v>
      </c>
      <c r="D506" s="318" t="s">
        <v>1851</v>
      </c>
      <c r="E506" s="318" t="s">
        <v>1852</v>
      </c>
      <c r="F506" s="206">
        <v>3</v>
      </c>
      <c r="G506" s="206">
        <v>0</v>
      </c>
      <c r="H506" s="206">
        <v>3</v>
      </c>
      <c r="I506" s="206">
        <v>6</v>
      </c>
      <c r="J506" s="206"/>
    </row>
    <row r="507" spans="3:10" x14ac:dyDescent="0.2">
      <c r="C507" s="206">
        <v>938</v>
      </c>
      <c r="D507" s="318" t="s">
        <v>1853</v>
      </c>
      <c r="E507" s="318" t="s">
        <v>1854</v>
      </c>
      <c r="F507" s="206">
        <v>3</v>
      </c>
      <c r="G507" s="206">
        <v>0</v>
      </c>
      <c r="H507" s="206">
        <v>3</v>
      </c>
      <c r="I507" s="206">
        <v>6</v>
      </c>
      <c r="J507" s="206"/>
    </row>
    <row r="508" spans="3:10" x14ac:dyDescent="0.2">
      <c r="C508" s="206">
        <v>937</v>
      </c>
      <c r="D508" s="318" t="s">
        <v>1855</v>
      </c>
      <c r="E508" s="318" t="s">
        <v>1856</v>
      </c>
      <c r="F508" s="206">
        <v>3</v>
      </c>
      <c r="G508" s="206">
        <v>0</v>
      </c>
      <c r="H508" s="206">
        <v>3</v>
      </c>
      <c r="I508" s="206">
        <v>6</v>
      </c>
      <c r="J508" s="206"/>
    </row>
    <row r="509" spans="3:10" x14ac:dyDescent="0.2">
      <c r="C509" s="206">
        <v>936</v>
      </c>
      <c r="D509" s="318" t="s">
        <v>1857</v>
      </c>
      <c r="E509" s="318" t="s">
        <v>1858</v>
      </c>
      <c r="F509" s="206">
        <v>3</v>
      </c>
      <c r="G509" s="206">
        <v>0</v>
      </c>
      <c r="H509" s="206">
        <v>3</v>
      </c>
      <c r="I509" s="206">
        <v>6</v>
      </c>
      <c r="J509" s="206"/>
    </row>
    <row r="510" spans="3:10" x14ac:dyDescent="0.2">
      <c r="C510" s="206">
        <v>935</v>
      </c>
      <c r="D510" s="318" t="s">
        <v>1859</v>
      </c>
      <c r="E510" s="318" t="s">
        <v>1860</v>
      </c>
      <c r="F510" s="206">
        <v>3</v>
      </c>
      <c r="G510" s="206">
        <v>0</v>
      </c>
      <c r="H510" s="206">
        <v>3</v>
      </c>
      <c r="I510" s="206">
        <v>6</v>
      </c>
      <c r="J510" s="206"/>
    </row>
    <row r="511" spans="3:10" x14ac:dyDescent="0.2">
      <c r="C511" s="206">
        <v>934</v>
      </c>
      <c r="D511" s="318" t="s">
        <v>1861</v>
      </c>
      <c r="E511" s="318" t="s">
        <v>1862</v>
      </c>
      <c r="F511" s="206">
        <v>3</v>
      </c>
      <c r="G511" s="206">
        <v>0</v>
      </c>
      <c r="H511" s="206">
        <v>3</v>
      </c>
      <c r="I511" s="206">
        <v>6</v>
      </c>
      <c r="J511" s="206"/>
    </row>
    <row r="512" spans="3:10" ht="18" x14ac:dyDescent="0.2">
      <c r="C512" s="206">
        <v>933</v>
      </c>
      <c r="D512" s="318" t="s">
        <v>1863</v>
      </c>
      <c r="E512" s="318" t="s">
        <v>1864</v>
      </c>
      <c r="F512" s="206">
        <v>3</v>
      </c>
      <c r="G512" s="206">
        <v>0</v>
      </c>
      <c r="H512" s="206">
        <v>3</v>
      </c>
      <c r="I512" s="206">
        <v>6</v>
      </c>
      <c r="J512" s="206"/>
    </row>
    <row r="513" spans="3:10" x14ac:dyDescent="0.2">
      <c r="C513" s="206">
        <v>932</v>
      </c>
      <c r="D513" s="318" t="s">
        <v>1865</v>
      </c>
      <c r="E513" s="318" t="s">
        <v>1866</v>
      </c>
      <c r="F513" s="206">
        <v>3</v>
      </c>
      <c r="G513" s="206">
        <v>0</v>
      </c>
      <c r="H513" s="206">
        <v>3</v>
      </c>
      <c r="I513" s="206">
        <v>6</v>
      </c>
      <c r="J513" s="206"/>
    </row>
    <row r="514" spans="3:10" x14ac:dyDescent="0.2">
      <c r="C514" s="206">
        <v>931</v>
      </c>
      <c r="D514" s="318" t="s">
        <v>1867</v>
      </c>
      <c r="E514" s="318" t="s">
        <v>1868</v>
      </c>
      <c r="F514" s="206">
        <v>3</v>
      </c>
      <c r="G514" s="206">
        <v>0</v>
      </c>
      <c r="H514" s="206">
        <v>3</v>
      </c>
      <c r="I514" s="206">
        <v>6</v>
      </c>
      <c r="J514" s="206"/>
    </row>
    <row r="515" spans="3:10" x14ac:dyDescent="0.2">
      <c r="C515" s="206">
        <v>930</v>
      </c>
      <c r="D515" s="318" t="s">
        <v>1869</v>
      </c>
      <c r="E515" s="318" t="s">
        <v>1870</v>
      </c>
      <c r="F515" s="206">
        <v>3</v>
      </c>
      <c r="G515" s="206">
        <v>0</v>
      </c>
      <c r="H515" s="206">
        <v>3</v>
      </c>
      <c r="I515" s="206">
        <v>6</v>
      </c>
      <c r="J515" s="206"/>
    </row>
    <row r="516" spans="3:10" x14ac:dyDescent="0.2">
      <c r="C516" s="206">
        <v>929</v>
      </c>
      <c r="D516" s="318" t="s">
        <v>1871</v>
      </c>
      <c r="E516" s="318" t="s">
        <v>1872</v>
      </c>
      <c r="F516" s="206">
        <v>3</v>
      </c>
      <c r="G516" s="206">
        <v>0</v>
      </c>
      <c r="H516" s="206">
        <v>3</v>
      </c>
      <c r="I516" s="206">
        <v>6</v>
      </c>
      <c r="J516" s="206"/>
    </row>
    <row r="517" spans="3:10" x14ac:dyDescent="0.2">
      <c r="C517" s="206">
        <v>928</v>
      </c>
      <c r="D517" s="318" t="s">
        <v>1873</v>
      </c>
      <c r="E517" s="318" t="s">
        <v>1874</v>
      </c>
      <c r="F517" s="206">
        <v>3</v>
      </c>
      <c r="G517" s="206">
        <v>0</v>
      </c>
      <c r="H517" s="206">
        <v>3</v>
      </c>
      <c r="I517" s="206">
        <v>6</v>
      </c>
      <c r="J517" s="206"/>
    </row>
    <row r="518" spans="3:10" x14ac:dyDescent="0.2">
      <c r="C518" s="206">
        <v>927</v>
      </c>
      <c r="D518" s="318" t="s">
        <v>1875</v>
      </c>
      <c r="E518" s="318" t="s">
        <v>1876</v>
      </c>
      <c r="F518" s="206">
        <v>3</v>
      </c>
      <c r="G518" s="206">
        <v>0</v>
      </c>
      <c r="H518" s="206">
        <v>3</v>
      </c>
      <c r="I518" s="206">
        <v>6</v>
      </c>
      <c r="J518" s="206"/>
    </row>
    <row r="519" spans="3:10" x14ac:dyDescent="0.2">
      <c r="C519" s="206">
        <v>926</v>
      </c>
      <c r="D519" s="318" t="s">
        <v>1877</v>
      </c>
      <c r="E519" s="318" t="s">
        <v>1878</v>
      </c>
      <c r="F519" s="206">
        <v>3</v>
      </c>
      <c r="G519" s="206">
        <v>0</v>
      </c>
      <c r="H519" s="206">
        <v>3</v>
      </c>
      <c r="I519" s="206">
        <v>6</v>
      </c>
      <c r="J519" s="206"/>
    </row>
    <row r="520" spans="3:10" x14ac:dyDescent="0.2">
      <c r="C520" s="206">
        <v>925</v>
      </c>
      <c r="D520" s="318" t="s">
        <v>1879</v>
      </c>
      <c r="E520" s="318" t="s">
        <v>1880</v>
      </c>
      <c r="F520" s="206">
        <v>3</v>
      </c>
      <c r="G520" s="206">
        <v>0</v>
      </c>
      <c r="H520" s="206">
        <v>3</v>
      </c>
      <c r="I520" s="206">
        <v>6</v>
      </c>
      <c r="J520" s="206"/>
    </row>
    <row r="521" spans="3:10" x14ac:dyDescent="0.2">
      <c r="C521" s="206">
        <v>924</v>
      </c>
      <c r="D521" s="318" t="s">
        <v>1881</v>
      </c>
      <c r="E521" s="318" t="s">
        <v>1882</v>
      </c>
      <c r="F521" s="206">
        <v>3</v>
      </c>
      <c r="G521" s="206">
        <v>0</v>
      </c>
      <c r="H521" s="206">
        <v>3</v>
      </c>
      <c r="I521" s="206">
        <v>6</v>
      </c>
      <c r="J521" s="206"/>
    </row>
    <row r="522" spans="3:10" x14ac:dyDescent="0.2">
      <c r="C522" s="206">
        <v>923</v>
      </c>
      <c r="D522" s="318" t="s">
        <v>1883</v>
      </c>
      <c r="E522" s="318" t="s">
        <v>1884</v>
      </c>
      <c r="F522" s="206">
        <v>3</v>
      </c>
      <c r="G522" s="206">
        <v>0</v>
      </c>
      <c r="H522" s="206">
        <v>3</v>
      </c>
      <c r="I522" s="206">
        <v>6</v>
      </c>
      <c r="J522" s="206"/>
    </row>
    <row r="523" spans="3:10" x14ac:dyDescent="0.2">
      <c r="C523" s="206">
        <v>922</v>
      </c>
      <c r="D523" s="318" t="s">
        <v>1885</v>
      </c>
      <c r="E523" s="318" t="s">
        <v>1886</v>
      </c>
      <c r="F523" s="206">
        <v>3</v>
      </c>
      <c r="G523" s="206">
        <v>0</v>
      </c>
      <c r="H523" s="206">
        <v>3</v>
      </c>
      <c r="I523" s="206">
        <v>6</v>
      </c>
      <c r="J523" s="206"/>
    </row>
    <row r="524" spans="3:10" x14ac:dyDescent="0.2">
      <c r="C524" s="206">
        <v>921</v>
      </c>
      <c r="D524" s="318" t="s">
        <v>1887</v>
      </c>
      <c r="E524" s="318" t="s">
        <v>1888</v>
      </c>
      <c r="F524" s="206">
        <v>3</v>
      </c>
      <c r="G524" s="206">
        <v>0</v>
      </c>
      <c r="H524" s="206">
        <v>3</v>
      </c>
      <c r="I524" s="206">
        <v>6</v>
      </c>
      <c r="J524" s="206"/>
    </row>
    <row r="525" spans="3:10" x14ac:dyDescent="0.2">
      <c r="C525" s="206">
        <v>920</v>
      </c>
      <c r="D525" s="318" t="s">
        <v>1889</v>
      </c>
      <c r="E525" s="318" t="s">
        <v>1890</v>
      </c>
      <c r="F525" s="206">
        <v>3</v>
      </c>
      <c r="G525" s="206">
        <v>0</v>
      </c>
      <c r="H525" s="206">
        <v>3</v>
      </c>
      <c r="I525" s="206">
        <v>6</v>
      </c>
      <c r="J525" s="206"/>
    </row>
    <row r="526" spans="3:10" x14ac:dyDescent="0.2">
      <c r="C526" s="206">
        <v>919</v>
      </c>
      <c r="D526" s="318" t="s">
        <v>1891</v>
      </c>
      <c r="E526" s="318" t="s">
        <v>1892</v>
      </c>
      <c r="F526" s="206">
        <v>3</v>
      </c>
      <c r="G526" s="206">
        <v>0</v>
      </c>
      <c r="H526" s="206">
        <v>3</v>
      </c>
      <c r="I526" s="206">
        <v>6</v>
      </c>
      <c r="J526" s="206"/>
    </row>
    <row r="527" spans="3:10" x14ac:dyDescent="0.2">
      <c r="C527" s="206">
        <v>918</v>
      </c>
      <c r="D527" s="318" t="s">
        <v>1893</v>
      </c>
      <c r="E527" s="318" t="s">
        <v>1894</v>
      </c>
      <c r="F527" s="206">
        <v>3</v>
      </c>
      <c r="G527" s="206">
        <v>0</v>
      </c>
      <c r="H527" s="206">
        <v>3</v>
      </c>
      <c r="I527" s="206">
        <v>6</v>
      </c>
      <c r="J527" s="206"/>
    </row>
    <row r="528" spans="3:10" x14ac:dyDescent="0.2">
      <c r="C528" s="206">
        <v>917</v>
      </c>
      <c r="D528" s="318" t="s">
        <v>1895</v>
      </c>
      <c r="E528" s="318" t="s">
        <v>1896</v>
      </c>
      <c r="F528" s="206">
        <v>3</v>
      </c>
      <c r="G528" s="206">
        <v>0</v>
      </c>
      <c r="H528" s="206">
        <v>3</v>
      </c>
      <c r="I528" s="206">
        <v>6</v>
      </c>
      <c r="J528" s="206"/>
    </row>
    <row r="529" spans="3:10" x14ac:dyDescent="0.2">
      <c r="C529" s="206">
        <v>916</v>
      </c>
      <c r="D529" s="318" t="s">
        <v>1897</v>
      </c>
      <c r="E529" s="318" t="s">
        <v>1898</v>
      </c>
      <c r="F529" s="206">
        <v>3</v>
      </c>
      <c r="G529" s="206">
        <v>0</v>
      </c>
      <c r="H529" s="206">
        <v>3</v>
      </c>
      <c r="I529" s="206">
        <v>6</v>
      </c>
      <c r="J529" s="206"/>
    </row>
    <row r="530" spans="3:10" x14ac:dyDescent="0.2">
      <c r="C530" s="206">
        <v>915</v>
      </c>
      <c r="D530" s="318" t="s">
        <v>1899</v>
      </c>
      <c r="E530" s="318" t="s">
        <v>1900</v>
      </c>
      <c r="F530" s="206">
        <v>3</v>
      </c>
      <c r="G530" s="206">
        <v>0</v>
      </c>
      <c r="H530" s="206">
        <v>3</v>
      </c>
      <c r="I530" s="206">
        <v>6</v>
      </c>
      <c r="J530" s="206"/>
    </row>
    <row r="531" spans="3:10" x14ac:dyDescent="0.2">
      <c r="C531" s="206">
        <v>914</v>
      </c>
      <c r="D531" s="318" t="s">
        <v>1901</v>
      </c>
      <c r="E531" s="318" t="s">
        <v>1902</v>
      </c>
      <c r="F531" s="206">
        <v>3</v>
      </c>
      <c r="G531" s="206">
        <v>0</v>
      </c>
      <c r="H531" s="206">
        <v>3</v>
      </c>
      <c r="I531" s="206">
        <v>6</v>
      </c>
      <c r="J531" s="206"/>
    </row>
    <row r="532" spans="3:10" x14ac:dyDescent="0.2">
      <c r="C532" s="206">
        <v>913</v>
      </c>
      <c r="D532" s="318" t="s">
        <v>1903</v>
      </c>
      <c r="E532" s="318" t="s">
        <v>1904</v>
      </c>
      <c r="F532" s="206">
        <v>3</v>
      </c>
      <c r="G532" s="206">
        <v>0</v>
      </c>
      <c r="H532" s="206">
        <v>3</v>
      </c>
      <c r="I532" s="206">
        <v>6</v>
      </c>
      <c r="J532" s="206"/>
    </row>
    <row r="533" spans="3:10" x14ac:dyDescent="0.2">
      <c r="C533" s="206">
        <v>912</v>
      </c>
      <c r="D533" s="318" t="s">
        <v>1905</v>
      </c>
      <c r="E533" s="318" t="s">
        <v>1906</v>
      </c>
      <c r="F533" s="206">
        <v>3</v>
      </c>
      <c r="G533" s="206">
        <v>1</v>
      </c>
      <c r="H533" s="206">
        <v>4</v>
      </c>
      <c r="I533" s="206">
        <v>8</v>
      </c>
      <c r="J533" s="206"/>
    </row>
    <row r="534" spans="3:10" x14ac:dyDescent="0.2">
      <c r="C534" s="206">
        <v>911</v>
      </c>
      <c r="D534" s="318" t="s">
        <v>1907</v>
      </c>
      <c r="E534" s="318" t="s">
        <v>1908</v>
      </c>
      <c r="F534" s="206">
        <v>3</v>
      </c>
      <c r="G534" s="206">
        <v>2</v>
      </c>
      <c r="H534" s="206">
        <v>4</v>
      </c>
      <c r="I534" s="206">
        <v>7</v>
      </c>
      <c r="J534" s="206"/>
    </row>
    <row r="535" spans="3:10" x14ac:dyDescent="0.2">
      <c r="C535" s="206">
        <v>910</v>
      </c>
      <c r="D535" s="318" t="s">
        <v>1909</v>
      </c>
      <c r="E535" s="318" t="s">
        <v>1910</v>
      </c>
      <c r="F535" s="206">
        <v>3</v>
      </c>
      <c r="G535" s="206">
        <v>0</v>
      </c>
      <c r="H535" s="206">
        <v>3</v>
      </c>
      <c r="I535" s="206">
        <v>5</v>
      </c>
      <c r="J535" s="206"/>
    </row>
    <row r="536" spans="3:10" ht="18" x14ac:dyDescent="0.2">
      <c r="C536" s="206">
        <v>909</v>
      </c>
      <c r="D536" s="318" t="s">
        <v>1911</v>
      </c>
      <c r="E536" s="318" t="s">
        <v>1912</v>
      </c>
      <c r="F536" s="206">
        <v>3</v>
      </c>
      <c r="G536" s="206">
        <v>0</v>
      </c>
      <c r="H536" s="206">
        <v>3</v>
      </c>
      <c r="I536" s="206">
        <v>6</v>
      </c>
      <c r="J536" s="206"/>
    </row>
    <row r="537" spans="3:10" ht="18" x14ac:dyDescent="0.2">
      <c r="C537" s="206">
        <v>908</v>
      </c>
      <c r="D537" s="318" t="s">
        <v>1913</v>
      </c>
      <c r="E537" s="318" t="s">
        <v>1914</v>
      </c>
      <c r="F537" s="206">
        <v>3</v>
      </c>
      <c r="G537" s="206">
        <v>0</v>
      </c>
      <c r="H537" s="206">
        <v>3</v>
      </c>
      <c r="I537" s="206">
        <v>6</v>
      </c>
      <c r="J537" s="206"/>
    </row>
    <row r="538" spans="3:10" ht="18" x14ac:dyDescent="0.2">
      <c r="C538" s="206">
        <v>907</v>
      </c>
      <c r="D538" s="318" t="s">
        <v>1915</v>
      </c>
      <c r="E538" s="318" t="s">
        <v>1916</v>
      </c>
      <c r="F538" s="206">
        <v>3</v>
      </c>
      <c r="G538" s="206">
        <v>0</v>
      </c>
      <c r="H538" s="206">
        <v>3</v>
      </c>
      <c r="I538" s="206">
        <v>6</v>
      </c>
      <c r="J538" s="206"/>
    </row>
    <row r="539" spans="3:10" ht="18" x14ac:dyDescent="0.2">
      <c r="C539" s="206">
        <v>906</v>
      </c>
      <c r="D539" s="318" t="s">
        <v>1917</v>
      </c>
      <c r="E539" s="318" t="s">
        <v>1918</v>
      </c>
      <c r="F539" s="206">
        <v>3</v>
      </c>
      <c r="G539" s="206">
        <v>0</v>
      </c>
      <c r="H539" s="206">
        <v>3</v>
      </c>
      <c r="I539" s="206">
        <v>6</v>
      </c>
      <c r="J539" s="206"/>
    </row>
    <row r="540" spans="3:10" ht="18" x14ac:dyDescent="0.2">
      <c r="C540" s="206">
        <v>905</v>
      </c>
      <c r="D540" s="318" t="s">
        <v>1919</v>
      </c>
      <c r="E540" s="318" t="s">
        <v>1920</v>
      </c>
      <c r="F540" s="206">
        <v>3</v>
      </c>
      <c r="G540" s="206">
        <v>0</v>
      </c>
      <c r="H540" s="206">
        <v>3</v>
      </c>
      <c r="I540" s="206">
        <v>6</v>
      </c>
      <c r="J540" s="206"/>
    </row>
    <row r="541" spans="3:10" ht="18" x14ac:dyDescent="0.2">
      <c r="C541" s="206">
        <v>904</v>
      </c>
      <c r="D541" s="318" t="s">
        <v>1921</v>
      </c>
      <c r="E541" s="318" t="s">
        <v>1922</v>
      </c>
      <c r="F541" s="206">
        <v>3</v>
      </c>
      <c r="G541" s="206">
        <v>0</v>
      </c>
      <c r="H541" s="206">
        <v>3</v>
      </c>
      <c r="I541" s="206">
        <v>6</v>
      </c>
      <c r="J541" s="206"/>
    </row>
    <row r="542" spans="3:10" ht="18" x14ac:dyDescent="0.2">
      <c r="C542" s="206">
        <v>903</v>
      </c>
      <c r="D542" s="318" t="s">
        <v>1923</v>
      </c>
      <c r="E542" s="318" t="s">
        <v>1924</v>
      </c>
      <c r="F542" s="206">
        <v>3</v>
      </c>
      <c r="G542" s="206">
        <v>0</v>
      </c>
      <c r="H542" s="206">
        <v>3</v>
      </c>
      <c r="I542" s="206">
        <v>6</v>
      </c>
      <c r="J542" s="206"/>
    </row>
    <row r="543" spans="3:10" ht="18" x14ac:dyDescent="0.2">
      <c r="C543" s="206">
        <v>902</v>
      </c>
      <c r="D543" s="318" t="s">
        <v>1925</v>
      </c>
      <c r="E543" s="318" t="s">
        <v>1926</v>
      </c>
      <c r="F543" s="206">
        <v>3</v>
      </c>
      <c r="G543" s="206">
        <v>0</v>
      </c>
      <c r="H543" s="206">
        <v>3</v>
      </c>
      <c r="I543" s="206">
        <v>6</v>
      </c>
      <c r="J543" s="206"/>
    </row>
    <row r="544" spans="3:10" ht="18" x14ac:dyDescent="0.2">
      <c r="C544" s="206">
        <v>901</v>
      </c>
      <c r="D544" s="318" t="s">
        <v>1927</v>
      </c>
      <c r="E544" s="318" t="s">
        <v>1928</v>
      </c>
      <c r="F544" s="206">
        <v>3</v>
      </c>
      <c r="G544" s="206">
        <v>0</v>
      </c>
      <c r="H544" s="206">
        <v>3</v>
      </c>
      <c r="I544" s="206">
        <v>6</v>
      </c>
      <c r="J544" s="206"/>
    </row>
    <row r="545" spans="3:10" ht="18" x14ac:dyDescent="0.2">
      <c r="C545" s="206">
        <v>900</v>
      </c>
      <c r="D545" s="318" t="s">
        <v>1929</v>
      </c>
      <c r="E545" s="318" t="s">
        <v>1930</v>
      </c>
      <c r="F545" s="206">
        <v>3</v>
      </c>
      <c r="G545" s="206">
        <v>0</v>
      </c>
      <c r="H545" s="206">
        <v>3</v>
      </c>
      <c r="I545" s="206">
        <v>6</v>
      </c>
      <c r="J545" s="206"/>
    </row>
    <row r="546" spans="3:10" ht="18" x14ac:dyDescent="0.2">
      <c r="C546" s="206">
        <v>899</v>
      </c>
      <c r="D546" s="318" t="s">
        <v>1931</v>
      </c>
      <c r="E546" s="318" t="s">
        <v>1588</v>
      </c>
      <c r="F546" s="206">
        <v>3</v>
      </c>
      <c r="G546" s="206">
        <v>0</v>
      </c>
      <c r="H546" s="206">
        <v>3</v>
      </c>
      <c r="I546" s="206">
        <v>6</v>
      </c>
      <c r="J546" s="206"/>
    </row>
    <row r="547" spans="3:10" ht="18" x14ac:dyDescent="0.2">
      <c r="C547" s="206">
        <v>898</v>
      </c>
      <c r="D547" s="318" t="s">
        <v>1932</v>
      </c>
      <c r="E547" s="318" t="s">
        <v>1933</v>
      </c>
      <c r="F547" s="206">
        <v>3</v>
      </c>
      <c r="G547" s="206">
        <v>0</v>
      </c>
      <c r="H547" s="206">
        <v>3</v>
      </c>
      <c r="I547" s="206">
        <v>6</v>
      </c>
      <c r="J547" s="206"/>
    </row>
    <row r="548" spans="3:10" ht="18" x14ac:dyDescent="0.2">
      <c r="C548" s="206">
        <v>897</v>
      </c>
      <c r="D548" s="318" t="s">
        <v>1934</v>
      </c>
      <c r="E548" s="318" t="s">
        <v>1590</v>
      </c>
      <c r="F548" s="206">
        <v>3</v>
      </c>
      <c r="G548" s="206">
        <v>0</v>
      </c>
      <c r="H548" s="206">
        <v>3</v>
      </c>
      <c r="I548" s="206">
        <v>6</v>
      </c>
      <c r="J548" s="206"/>
    </row>
    <row r="549" spans="3:10" ht="18" x14ac:dyDescent="0.2">
      <c r="C549" s="206">
        <v>896</v>
      </c>
      <c r="D549" s="318" t="s">
        <v>1935</v>
      </c>
      <c r="E549" s="318" t="s">
        <v>1936</v>
      </c>
      <c r="F549" s="206">
        <v>3</v>
      </c>
      <c r="G549" s="206">
        <v>0</v>
      </c>
      <c r="H549" s="206">
        <v>3</v>
      </c>
      <c r="I549" s="206">
        <v>6</v>
      </c>
      <c r="J549" s="206"/>
    </row>
    <row r="550" spans="3:10" ht="18" x14ac:dyDescent="0.2">
      <c r="C550" s="206">
        <v>895</v>
      </c>
      <c r="D550" s="318" t="s">
        <v>1937</v>
      </c>
      <c r="E550" s="318" t="s">
        <v>1938</v>
      </c>
      <c r="F550" s="206">
        <v>3</v>
      </c>
      <c r="G550" s="206">
        <v>0</v>
      </c>
      <c r="H550" s="206">
        <v>3</v>
      </c>
      <c r="I550" s="206">
        <v>6</v>
      </c>
      <c r="J550" s="206"/>
    </row>
    <row r="551" spans="3:10" ht="18" x14ac:dyDescent="0.2">
      <c r="C551" s="206">
        <v>894</v>
      </c>
      <c r="D551" s="318" t="s">
        <v>1939</v>
      </c>
      <c r="E551" s="318" t="s">
        <v>1940</v>
      </c>
      <c r="F551" s="206">
        <v>3</v>
      </c>
      <c r="G551" s="206">
        <v>0</v>
      </c>
      <c r="H551" s="206">
        <v>3</v>
      </c>
      <c r="I551" s="206">
        <v>6</v>
      </c>
      <c r="J551" s="206"/>
    </row>
    <row r="552" spans="3:10" ht="18" x14ac:dyDescent="0.2">
      <c r="C552" s="206">
        <v>893</v>
      </c>
      <c r="D552" s="318" t="s">
        <v>1941</v>
      </c>
      <c r="E552" s="318" t="s">
        <v>1942</v>
      </c>
      <c r="F552" s="206">
        <v>3</v>
      </c>
      <c r="G552" s="206">
        <v>0</v>
      </c>
      <c r="H552" s="206">
        <v>3</v>
      </c>
      <c r="I552" s="206">
        <v>6</v>
      </c>
      <c r="J552" s="206"/>
    </row>
    <row r="553" spans="3:10" ht="18" x14ac:dyDescent="0.2">
      <c r="C553" s="206">
        <v>892</v>
      </c>
      <c r="D553" s="318" t="s">
        <v>1943</v>
      </c>
      <c r="E553" s="318" t="s">
        <v>1944</v>
      </c>
      <c r="F553" s="206">
        <v>3</v>
      </c>
      <c r="G553" s="206">
        <v>0</v>
      </c>
      <c r="H553" s="206">
        <v>3</v>
      </c>
      <c r="I553" s="206">
        <v>6</v>
      </c>
      <c r="J553" s="206"/>
    </row>
    <row r="554" spans="3:10" ht="18" x14ac:dyDescent="0.2">
      <c r="C554" s="206">
        <v>891</v>
      </c>
      <c r="D554" s="318" t="s">
        <v>1945</v>
      </c>
      <c r="E554" s="318" t="s">
        <v>1946</v>
      </c>
      <c r="F554" s="206">
        <v>3</v>
      </c>
      <c r="G554" s="206">
        <v>0</v>
      </c>
      <c r="H554" s="206">
        <v>3</v>
      </c>
      <c r="I554" s="206">
        <v>6</v>
      </c>
      <c r="J554" s="206"/>
    </row>
    <row r="555" spans="3:10" ht="18" x14ac:dyDescent="0.2">
      <c r="C555" s="206">
        <v>890</v>
      </c>
      <c r="D555" s="318" t="s">
        <v>1947</v>
      </c>
      <c r="E555" s="318" t="s">
        <v>1948</v>
      </c>
      <c r="F555" s="206">
        <v>3</v>
      </c>
      <c r="G555" s="206">
        <v>0</v>
      </c>
      <c r="H555" s="206">
        <v>3</v>
      </c>
      <c r="I555" s="206">
        <v>6</v>
      </c>
      <c r="J555" s="206"/>
    </row>
    <row r="556" spans="3:10" ht="18" x14ac:dyDescent="0.2">
      <c r="C556" s="206">
        <v>889</v>
      </c>
      <c r="D556" s="318" t="s">
        <v>1949</v>
      </c>
      <c r="E556" s="318" t="s">
        <v>1950</v>
      </c>
      <c r="F556" s="206">
        <v>3</v>
      </c>
      <c r="G556" s="206">
        <v>0</v>
      </c>
      <c r="H556" s="206">
        <v>3</v>
      </c>
      <c r="I556" s="206">
        <v>6</v>
      </c>
      <c r="J556" s="206"/>
    </row>
    <row r="557" spans="3:10" ht="18" x14ac:dyDescent="0.2">
      <c r="C557" s="206">
        <v>888</v>
      </c>
      <c r="D557" s="318" t="s">
        <v>1951</v>
      </c>
      <c r="E557" s="318" t="s">
        <v>1952</v>
      </c>
      <c r="F557" s="206">
        <v>3</v>
      </c>
      <c r="G557" s="206">
        <v>0</v>
      </c>
      <c r="H557" s="206">
        <v>3</v>
      </c>
      <c r="I557" s="206">
        <v>6</v>
      </c>
      <c r="J557" s="206"/>
    </row>
    <row r="558" spans="3:10" ht="18" x14ac:dyDescent="0.2">
      <c r="C558" s="206">
        <v>887</v>
      </c>
      <c r="D558" s="318" t="s">
        <v>1953</v>
      </c>
      <c r="E558" s="318" t="s">
        <v>1954</v>
      </c>
      <c r="F558" s="206">
        <v>3</v>
      </c>
      <c r="G558" s="206">
        <v>0</v>
      </c>
      <c r="H558" s="206">
        <v>3</v>
      </c>
      <c r="I558" s="206">
        <v>6</v>
      </c>
      <c r="J558" s="206"/>
    </row>
    <row r="559" spans="3:10" ht="18" x14ac:dyDescent="0.2">
      <c r="C559" s="206">
        <v>886</v>
      </c>
      <c r="D559" s="318" t="s">
        <v>1955</v>
      </c>
      <c r="E559" s="318" t="s">
        <v>1956</v>
      </c>
      <c r="F559" s="206">
        <v>3</v>
      </c>
      <c r="G559" s="206">
        <v>0</v>
      </c>
      <c r="H559" s="206">
        <v>3</v>
      </c>
      <c r="I559" s="206">
        <v>6</v>
      </c>
      <c r="J559" s="206"/>
    </row>
    <row r="560" spans="3:10" ht="18" x14ac:dyDescent="0.2">
      <c r="C560" s="206">
        <v>885</v>
      </c>
      <c r="D560" s="318" t="s">
        <v>1957</v>
      </c>
      <c r="E560" s="318" t="s">
        <v>1958</v>
      </c>
      <c r="F560" s="206">
        <v>3</v>
      </c>
      <c r="G560" s="206">
        <v>0</v>
      </c>
      <c r="H560" s="206">
        <v>3</v>
      </c>
      <c r="I560" s="206">
        <v>6</v>
      </c>
      <c r="J560" s="206"/>
    </row>
    <row r="561" spans="2:10" ht="18" x14ac:dyDescent="0.2">
      <c r="C561" s="206">
        <v>884</v>
      </c>
      <c r="D561" s="318" t="s">
        <v>1959</v>
      </c>
      <c r="E561" s="318" t="s">
        <v>1960</v>
      </c>
      <c r="F561" s="206">
        <v>3</v>
      </c>
      <c r="G561" s="206">
        <v>0</v>
      </c>
      <c r="H561" s="206">
        <v>3</v>
      </c>
      <c r="I561" s="206">
        <v>6</v>
      </c>
      <c r="J561" s="206"/>
    </row>
    <row r="562" spans="2:10" ht="18" x14ac:dyDescent="0.2">
      <c r="C562" s="206">
        <v>883</v>
      </c>
      <c r="D562" s="318" t="s">
        <v>1961</v>
      </c>
      <c r="E562" s="318" t="s">
        <v>1962</v>
      </c>
      <c r="F562" s="206">
        <v>3</v>
      </c>
      <c r="G562" s="206">
        <v>0</v>
      </c>
      <c r="H562" s="206">
        <v>3</v>
      </c>
      <c r="I562" s="206">
        <v>6</v>
      </c>
      <c r="J562" s="206"/>
    </row>
    <row r="563" spans="2:10" ht="18" x14ac:dyDescent="0.2">
      <c r="C563" s="206">
        <v>882</v>
      </c>
      <c r="D563" s="318" t="s">
        <v>1963</v>
      </c>
      <c r="E563" s="318" t="s">
        <v>1964</v>
      </c>
      <c r="F563" s="206">
        <v>3</v>
      </c>
      <c r="G563" s="206">
        <v>0</v>
      </c>
      <c r="H563" s="206">
        <v>3</v>
      </c>
      <c r="I563" s="206">
        <v>6</v>
      </c>
      <c r="J563" s="206"/>
    </row>
    <row r="564" spans="2:10" ht="18" x14ac:dyDescent="0.2">
      <c r="C564" s="206">
        <v>881</v>
      </c>
      <c r="D564" s="318" t="s">
        <v>1965</v>
      </c>
      <c r="E564" s="318" t="s">
        <v>1598</v>
      </c>
      <c r="F564" s="206">
        <v>3</v>
      </c>
      <c r="G564" s="206">
        <v>0</v>
      </c>
      <c r="H564" s="206">
        <v>3</v>
      </c>
      <c r="I564" s="206">
        <v>6</v>
      </c>
      <c r="J564" s="206"/>
    </row>
    <row r="565" spans="2:10" ht="18" x14ac:dyDescent="0.2">
      <c r="C565" s="206">
        <v>880</v>
      </c>
      <c r="D565" s="318" t="s">
        <v>1966</v>
      </c>
      <c r="E565" s="318" t="s">
        <v>1967</v>
      </c>
      <c r="F565" s="206">
        <v>3</v>
      </c>
      <c r="G565" s="206">
        <v>0</v>
      </c>
      <c r="H565" s="206">
        <v>3</v>
      </c>
      <c r="I565" s="206">
        <v>6</v>
      </c>
      <c r="J565" s="206"/>
    </row>
    <row r="566" spans="2:10" ht="18" x14ac:dyDescent="0.2">
      <c r="C566" s="206">
        <v>879</v>
      </c>
      <c r="D566" s="318" t="s">
        <v>1968</v>
      </c>
      <c r="E566" s="318" t="s">
        <v>1969</v>
      </c>
      <c r="F566" s="206">
        <v>3</v>
      </c>
      <c r="G566" s="206">
        <v>0</v>
      </c>
      <c r="H566" s="206">
        <v>3</v>
      </c>
      <c r="I566" s="206">
        <v>6</v>
      </c>
      <c r="J566" s="206"/>
    </row>
    <row r="567" spans="2:10" ht="18" x14ac:dyDescent="0.2">
      <c r="C567" s="206">
        <v>878</v>
      </c>
      <c r="D567" s="318" t="s">
        <v>1970</v>
      </c>
      <c r="E567" s="318" t="s">
        <v>1971</v>
      </c>
      <c r="F567" s="206">
        <v>3</v>
      </c>
      <c r="G567" s="206">
        <v>0</v>
      </c>
      <c r="H567" s="206">
        <v>3</v>
      </c>
      <c r="I567" s="206">
        <v>6</v>
      </c>
      <c r="J567" s="206"/>
    </row>
    <row r="568" spans="2:10" ht="18" x14ac:dyDescent="0.2">
      <c r="C568" s="206">
        <v>877</v>
      </c>
      <c r="D568" s="318" t="s">
        <v>1972</v>
      </c>
      <c r="E568" s="318" t="s">
        <v>1973</v>
      </c>
      <c r="F568" s="206">
        <v>3</v>
      </c>
      <c r="G568" s="206">
        <v>0</v>
      </c>
      <c r="H568" s="206">
        <v>3</v>
      </c>
      <c r="I568" s="206">
        <v>6</v>
      </c>
      <c r="J568" s="206"/>
    </row>
    <row r="569" spans="2:10" ht="18" x14ac:dyDescent="0.2">
      <c r="C569" s="206">
        <v>876</v>
      </c>
      <c r="D569" s="318" t="s">
        <v>1974</v>
      </c>
      <c r="E569" s="318" t="s">
        <v>1975</v>
      </c>
      <c r="F569" s="206">
        <v>3</v>
      </c>
      <c r="G569" s="206">
        <v>0</v>
      </c>
      <c r="H569" s="206">
        <v>3</v>
      </c>
      <c r="I569" s="206">
        <v>5</v>
      </c>
      <c r="J569" s="206"/>
    </row>
    <row r="570" spans="2:10" ht="18" x14ac:dyDescent="0.2">
      <c r="C570" s="206">
        <v>875</v>
      </c>
      <c r="D570" s="318" t="s">
        <v>1976</v>
      </c>
      <c r="E570" s="318" t="s">
        <v>1641</v>
      </c>
      <c r="F570" s="206">
        <v>3</v>
      </c>
      <c r="G570" s="206">
        <v>0</v>
      </c>
      <c r="H570" s="206">
        <v>3</v>
      </c>
      <c r="I570" s="206">
        <v>6</v>
      </c>
      <c r="J570" s="206"/>
    </row>
    <row r="571" spans="2:10" ht="18" x14ac:dyDescent="0.2">
      <c r="C571" s="206">
        <v>874</v>
      </c>
      <c r="D571" s="318" t="s">
        <v>1977</v>
      </c>
      <c r="E571" s="318" t="s">
        <v>1978</v>
      </c>
      <c r="F571" s="206">
        <v>3</v>
      </c>
      <c r="G571" s="206">
        <v>0</v>
      </c>
      <c r="H571" s="206">
        <v>3</v>
      </c>
      <c r="I571" s="206">
        <v>6</v>
      </c>
      <c r="J571" s="206"/>
    </row>
    <row r="572" spans="2:10" ht="18" x14ac:dyDescent="0.2">
      <c r="C572" s="206">
        <v>873</v>
      </c>
      <c r="D572" s="318" t="s">
        <v>1979</v>
      </c>
      <c r="E572" s="318" t="s">
        <v>1980</v>
      </c>
      <c r="F572" s="206">
        <v>3</v>
      </c>
      <c r="G572" s="206">
        <v>0</v>
      </c>
      <c r="H572" s="206">
        <v>3</v>
      </c>
      <c r="I572" s="206">
        <v>6</v>
      </c>
      <c r="J572" s="206"/>
    </row>
    <row r="573" spans="2:10" ht="18" x14ac:dyDescent="0.2">
      <c r="C573" s="206">
        <v>872</v>
      </c>
      <c r="D573" s="318" t="s">
        <v>1981</v>
      </c>
      <c r="E573" s="318" t="s">
        <v>1982</v>
      </c>
      <c r="F573" s="206">
        <v>3</v>
      </c>
      <c r="G573" s="206">
        <v>0</v>
      </c>
      <c r="H573" s="206">
        <v>3</v>
      </c>
      <c r="I573" s="206">
        <v>6</v>
      </c>
      <c r="J573" s="206"/>
    </row>
    <row r="574" spans="2:10" ht="18" x14ac:dyDescent="0.2">
      <c r="B574" s="202" t="s">
        <v>1983</v>
      </c>
      <c r="C574" s="206">
        <v>871</v>
      </c>
      <c r="D574" s="318" t="s">
        <v>1984</v>
      </c>
      <c r="E574" s="318" t="s">
        <v>1985</v>
      </c>
      <c r="F574" s="206">
        <v>3</v>
      </c>
      <c r="G574" s="206">
        <v>0</v>
      </c>
      <c r="H574" s="206">
        <v>3</v>
      </c>
      <c r="I574" s="206">
        <v>6</v>
      </c>
      <c r="J574" s="206"/>
    </row>
    <row r="575" spans="2:10" ht="18" x14ac:dyDescent="0.2">
      <c r="C575" s="206">
        <v>870</v>
      </c>
      <c r="D575" s="318" t="s">
        <v>1986</v>
      </c>
      <c r="E575" s="318" t="s">
        <v>1987</v>
      </c>
      <c r="F575" s="206">
        <v>3</v>
      </c>
      <c r="G575" s="206">
        <v>0</v>
      </c>
      <c r="H575" s="206">
        <v>3</v>
      </c>
      <c r="I575" s="206">
        <v>6</v>
      </c>
      <c r="J575" s="206"/>
    </row>
    <row r="576" spans="2:10" ht="18" x14ac:dyDescent="0.2">
      <c r="B576" s="202" t="s">
        <v>1983</v>
      </c>
      <c r="C576" s="206">
        <v>869</v>
      </c>
      <c r="D576" s="318" t="s">
        <v>1988</v>
      </c>
      <c r="E576" s="318" t="s">
        <v>1989</v>
      </c>
      <c r="F576" s="206">
        <v>3</v>
      </c>
      <c r="G576" s="206">
        <v>0</v>
      </c>
      <c r="H576" s="206">
        <v>3</v>
      </c>
      <c r="I576" s="206">
        <v>6</v>
      </c>
      <c r="J576" s="206"/>
    </row>
    <row r="577" spans="3:10" ht="18" x14ac:dyDescent="0.2">
      <c r="C577" s="206">
        <v>868</v>
      </c>
      <c r="D577" s="318" t="s">
        <v>1990</v>
      </c>
      <c r="E577" s="318" t="s">
        <v>1991</v>
      </c>
      <c r="F577" s="206">
        <v>3</v>
      </c>
      <c r="G577" s="206">
        <v>0</v>
      </c>
      <c r="H577" s="206">
        <v>3</v>
      </c>
      <c r="I577" s="206">
        <v>6</v>
      </c>
      <c r="J577" s="206"/>
    </row>
    <row r="578" spans="3:10" ht="18" x14ac:dyDescent="0.2">
      <c r="C578" s="206">
        <v>867</v>
      </c>
      <c r="D578" s="318" t="s">
        <v>1992</v>
      </c>
      <c r="E578" s="318" t="s">
        <v>1993</v>
      </c>
      <c r="F578" s="206">
        <v>3</v>
      </c>
      <c r="G578" s="206">
        <v>0</v>
      </c>
      <c r="H578" s="206">
        <v>3</v>
      </c>
      <c r="I578" s="206">
        <v>6</v>
      </c>
      <c r="J578" s="206"/>
    </row>
    <row r="579" spans="3:10" ht="18" x14ac:dyDescent="0.2">
      <c r="C579" s="206">
        <v>866</v>
      </c>
      <c r="D579" s="318" t="s">
        <v>1994</v>
      </c>
      <c r="E579" s="318" t="s">
        <v>1995</v>
      </c>
      <c r="F579" s="206">
        <v>3</v>
      </c>
      <c r="G579" s="206">
        <v>0</v>
      </c>
      <c r="H579" s="206">
        <v>3</v>
      </c>
      <c r="I579" s="206">
        <v>6</v>
      </c>
      <c r="J579" s="206"/>
    </row>
    <row r="580" spans="3:10" ht="18" x14ac:dyDescent="0.2">
      <c r="C580" s="206">
        <v>865</v>
      </c>
      <c r="D580" s="318" t="s">
        <v>1996</v>
      </c>
      <c r="E580" s="318" t="s">
        <v>1997</v>
      </c>
      <c r="F580" s="206">
        <v>3</v>
      </c>
      <c r="G580" s="206">
        <v>0</v>
      </c>
      <c r="H580" s="206">
        <v>3</v>
      </c>
      <c r="I580" s="206">
        <v>6</v>
      </c>
      <c r="J580" s="206"/>
    </row>
    <row r="581" spans="3:10" ht="18" x14ac:dyDescent="0.2">
      <c r="C581" s="206">
        <v>864</v>
      </c>
      <c r="D581" s="318" t="s">
        <v>1998</v>
      </c>
      <c r="E581" s="318" t="s">
        <v>1999</v>
      </c>
      <c r="F581" s="206">
        <v>0</v>
      </c>
      <c r="G581" s="206">
        <v>0</v>
      </c>
      <c r="H581" s="206">
        <v>3</v>
      </c>
      <c r="I581" s="206">
        <v>6</v>
      </c>
      <c r="J581" s="206"/>
    </row>
    <row r="582" spans="3:10" ht="18" x14ac:dyDescent="0.2">
      <c r="C582" s="206">
        <v>863</v>
      </c>
      <c r="D582" s="318" t="s">
        <v>2000</v>
      </c>
      <c r="E582" s="318" t="s">
        <v>2001</v>
      </c>
      <c r="F582" s="206">
        <v>3</v>
      </c>
      <c r="G582" s="206">
        <v>0</v>
      </c>
      <c r="H582" s="206">
        <v>3</v>
      </c>
      <c r="I582" s="206">
        <v>6</v>
      </c>
      <c r="J582" s="206"/>
    </row>
    <row r="583" spans="3:10" ht="18" x14ac:dyDescent="0.2">
      <c r="C583" s="206">
        <v>862</v>
      </c>
      <c r="D583" s="318" t="s">
        <v>2002</v>
      </c>
      <c r="E583" s="318" t="s">
        <v>2003</v>
      </c>
      <c r="F583" s="206">
        <v>3</v>
      </c>
      <c r="G583" s="206">
        <v>0</v>
      </c>
      <c r="H583" s="206">
        <v>3</v>
      </c>
      <c r="I583" s="206">
        <v>6</v>
      </c>
      <c r="J583" s="218"/>
    </row>
    <row r="584" spans="3:10" ht="18" x14ac:dyDescent="0.2">
      <c r="C584" s="206">
        <v>861</v>
      </c>
      <c r="D584" s="318" t="s">
        <v>2004</v>
      </c>
      <c r="E584" s="318" t="s">
        <v>2005</v>
      </c>
      <c r="F584" s="206">
        <v>3</v>
      </c>
      <c r="G584" s="206">
        <v>0</v>
      </c>
      <c r="H584" s="206">
        <v>3</v>
      </c>
      <c r="I584" s="206">
        <v>6</v>
      </c>
      <c r="J584" s="206"/>
    </row>
    <row r="585" spans="3:10" ht="18" x14ac:dyDescent="0.2">
      <c r="C585" s="206">
        <v>860</v>
      </c>
      <c r="D585" s="318" t="s">
        <v>2006</v>
      </c>
      <c r="E585" s="318" t="s">
        <v>2007</v>
      </c>
      <c r="F585" s="206">
        <v>3</v>
      </c>
      <c r="G585" s="206">
        <v>0</v>
      </c>
      <c r="H585" s="206">
        <v>3</v>
      </c>
      <c r="I585" s="206">
        <v>6</v>
      </c>
      <c r="J585" s="218"/>
    </row>
    <row r="586" spans="3:10" ht="18" x14ac:dyDescent="0.2">
      <c r="C586" s="206">
        <v>859</v>
      </c>
      <c r="D586" s="318" t="s">
        <v>2008</v>
      </c>
      <c r="E586" s="318" t="s">
        <v>2009</v>
      </c>
      <c r="F586" s="206">
        <v>3</v>
      </c>
      <c r="G586" s="206">
        <v>0</v>
      </c>
      <c r="H586" s="206">
        <v>3</v>
      </c>
      <c r="I586" s="206">
        <v>6</v>
      </c>
      <c r="J586" s="206"/>
    </row>
    <row r="587" spans="3:10" ht="18" x14ac:dyDescent="0.2">
      <c r="C587" s="206">
        <v>858</v>
      </c>
      <c r="D587" s="318" t="s">
        <v>2010</v>
      </c>
      <c r="E587" s="318" t="s">
        <v>2011</v>
      </c>
      <c r="F587" s="206">
        <v>3</v>
      </c>
      <c r="G587" s="206">
        <v>0</v>
      </c>
      <c r="H587" s="206">
        <v>3</v>
      </c>
      <c r="I587" s="206">
        <v>6</v>
      </c>
      <c r="J587" s="218"/>
    </row>
    <row r="588" spans="3:10" ht="18" x14ac:dyDescent="0.2">
      <c r="C588" s="206">
        <v>857</v>
      </c>
      <c r="D588" s="318" t="s">
        <v>2012</v>
      </c>
      <c r="E588" s="318" t="s">
        <v>2013</v>
      </c>
      <c r="F588" s="206">
        <v>3</v>
      </c>
      <c r="G588" s="206">
        <v>0</v>
      </c>
      <c r="H588" s="206">
        <v>3</v>
      </c>
      <c r="I588" s="206">
        <v>6</v>
      </c>
      <c r="J588" s="206"/>
    </row>
    <row r="589" spans="3:10" ht="18" x14ac:dyDescent="0.2">
      <c r="C589" s="206">
        <v>856</v>
      </c>
      <c r="D589" s="318" t="s">
        <v>2014</v>
      </c>
      <c r="E589" s="318" t="s">
        <v>2015</v>
      </c>
      <c r="F589" s="206">
        <v>3</v>
      </c>
      <c r="G589" s="206">
        <v>0</v>
      </c>
      <c r="H589" s="206">
        <v>3</v>
      </c>
      <c r="I589" s="206">
        <v>6</v>
      </c>
      <c r="J589" s="218"/>
    </row>
    <row r="590" spans="3:10" ht="18" x14ac:dyDescent="0.2">
      <c r="C590" s="206">
        <v>855</v>
      </c>
      <c r="D590" s="318" t="s">
        <v>2016</v>
      </c>
      <c r="E590" s="318" t="s">
        <v>2017</v>
      </c>
      <c r="F590" s="206">
        <v>3</v>
      </c>
      <c r="G590" s="206">
        <v>0</v>
      </c>
      <c r="H590" s="206">
        <v>3</v>
      </c>
      <c r="I590" s="206">
        <v>6</v>
      </c>
      <c r="J590" s="206"/>
    </row>
    <row r="591" spans="3:10" ht="18" x14ac:dyDescent="0.2">
      <c r="C591" s="206">
        <v>854</v>
      </c>
      <c r="D591" s="318" t="s">
        <v>2018</v>
      </c>
      <c r="E591" s="318" t="s">
        <v>2019</v>
      </c>
      <c r="F591" s="206">
        <v>3</v>
      </c>
      <c r="G591" s="206">
        <v>0</v>
      </c>
      <c r="H591" s="206">
        <v>3</v>
      </c>
      <c r="I591" s="206">
        <v>6</v>
      </c>
      <c r="J591" s="218"/>
    </row>
    <row r="592" spans="3:10" ht="18" x14ac:dyDescent="0.2">
      <c r="C592" s="206">
        <v>853</v>
      </c>
      <c r="D592" s="318" t="s">
        <v>2020</v>
      </c>
      <c r="E592" s="318" t="s">
        <v>2021</v>
      </c>
      <c r="F592" s="206">
        <v>3</v>
      </c>
      <c r="G592" s="206">
        <v>0</v>
      </c>
      <c r="H592" s="206">
        <v>3</v>
      </c>
      <c r="I592" s="206">
        <v>6</v>
      </c>
      <c r="J592" s="206"/>
    </row>
    <row r="593" spans="3:10" ht="18" x14ac:dyDescent="0.2">
      <c r="C593" s="206">
        <v>852</v>
      </c>
      <c r="D593" s="318" t="s">
        <v>2022</v>
      </c>
      <c r="E593" s="318" t="s">
        <v>2023</v>
      </c>
      <c r="F593" s="206">
        <v>3</v>
      </c>
      <c r="G593" s="206">
        <v>0</v>
      </c>
      <c r="H593" s="206">
        <v>3</v>
      </c>
      <c r="I593" s="206">
        <v>6</v>
      </c>
      <c r="J593" s="218"/>
    </row>
    <row r="594" spans="3:10" ht="18" x14ac:dyDescent="0.2">
      <c r="C594" s="206">
        <v>851</v>
      </c>
      <c r="D594" s="318" t="s">
        <v>2024</v>
      </c>
      <c r="E594" s="318" t="s">
        <v>2025</v>
      </c>
      <c r="F594" s="206">
        <v>3</v>
      </c>
      <c r="G594" s="206">
        <v>0</v>
      </c>
      <c r="H594" s="206">
        <v>3</v>
      </c>
      <c r="I594" s="206">
        <v>6</v>
      </c>
      <c r="J594" s="206"/>
    </row>
    <row r="595" spans="3:10" ht="18" x14ac:dyDescent="0.2">
      <c r="C595" s="206">
        <v>850</v>
      </c>
      <c r="D595" s="318" t="s">
        <v>2026</v>
      </c>
      <c r="E595" s="318" t="s">
        <v>2027</v>
      </c>
      <c r="F595" s="206">
        <v>3</v>
      </c>
      <c r="G595" s="206">
        <v>0</v>
      </c>
      <c r="H595" s="206">
        <v>3</v>
      </c>
      <c r="I595" s="206">
        <v>6</v>
      </c>
      <c r="J595" s="206"/>
    </row>
    <row r="596" spans="3:10" ht="18" x14ac:dyDescent="0.2">
      <c r="C596" s="206">
        <v>849</v>
      </c>
      <c r="D596" s="318" t="s">
        <v>2028</v>
      </c>
      <c r="E596" s="318" t="s">
        <v>2029</v>
      </c>
      <c r="F596" s="206">
        <v>3</v>
      </c>
      <c r="G596" s="206">
        <v>0</v>
      </c>
      <c r="H596" s="206">
        <v>3</v>
      </c>
      <c r="I596" s="206">
        <v>6</v>
      </c>
      <c r="J596" s="206"/>
    </row>
    <row r="597" spans="3:10" ht="18" x14ac:dyDescent="0.2">
      <c r="C597" s="206">
        <v>848</v>
      </c>
      <c r="D597" s="318" t="s">
        <v>2030</v>
      </c>
      <c r="E597" s="318" t="s">
        <v>1649</v>
      </c>
      <c r="F597" s="206">
        <v>3</v>
      </c>
      <c r="G597" s="206">
        <v>0</v>
      </c>
      <c r="H597" s="206">
        <v>3</v>
      </c>
      <c r="I597" s="206">
        <v>6</v>
      </c>
      <c r="J597" s="206"/>
    </row>
    <row r="598" spans="3:10" ht="18" x14ac:dyDescent="0.2">
      <c r="C598" s="206">
        <v>847</v>
      </c>
      <c r="D598" s="318" t="s">
        <v>2031</v>
      </c>
      <c r="E598" s="318" t="s">
        <v>1676</v>
      </c>
      <c r="F598" s="206">
        <v>3</v>
      </c>
      <c r="G598" s="206">
        <v>0</v>
      </c>
      <c r="H598" s="206">
        <v>3</v>
      </c>
      <c r="I598" s="206">
        <v>7</v>
      </c>
      <c r="J598" s="206"/>
    </row>
    <row r="599" spans="3:10" ht="18" x14ac:dyDescent="0.2">
      <c r="C599" s="206">
        <v>846</v>
      </c>
      <c r="D599" s="318" t="s">
        <v>2032</v>
      </c>
      <c r="E599" s="318" t="s">
        <v>1655</v>
      </c>
      <c r="F599" s="206">
        <v>3</v>
      </c>
      <c r="G599" s="206">
        <v>0</v>
      </c>
      <c r="H599" s="206">
        <v>3</v>
      </c>
      <c r="I599" s="206">
        <v>7</v>
      </c>
      <c r="J599" s="206"/>
    </row>
    <row r="600" spans="3:10" ht="18" x14ac:dyDescent="0.2">
      <c r="C600" s="206">
        <v>845</v>
      </c>
      <c r="D600" s="318" t="s">
        <v>2033</v>
      </c>
      <c r="E600" s="318" t="s">
        <v>2034</v>
      </c>
      <c r="F600" s="206">
        <v>3</v>
      </c>
      <c r="G600" s="206">
        <v>0</v>
      </c>
      <c r="H600" s="206">
        <v>3</v>
      </c>
      <c r="I600" s="206">
        <v>6</v>
      </c>
      <c r="J600" s="206"/>
    </row>
    <row r="601" spans="3:10" ht="18" x14ac:dyDescent="0.2">
      <c r="C601" s="206">
        <v>844</v>
      </c>
      <c r="D601" s="318" t="s">
        <v>2035</v>
      </c>
      <c r="E601" s="318" t="s">
        <v>2036</v>
      </c>
      <c r="F601" s="206">
        <v>3</v>
      </c>
      <c r="G601" s="206">
        <v>0</v>
      </c>
      <c r="H601" s="206">
        <v>3</v>
      </c>
      <c r="I601" s="206">
        <v>5</v>
      </c>
      <c r="J601" s="206"/>
    </row>
    <row r="602" spans="3:10" ht="18" x14ac:dyDescent="0.2">
      <c r="C602" s="206">
        <v>843</v>
      </c>
      <c r="D602" s="318" t="s">
        <v>2037</v>
      </c>
      <c r="E602" s="318" t="s">
        <v>2038</v>
      </c>
      <c r="F602" s="206">
        <v>3</v>
      </c>
      <c r="G602" s="206">
        <v>0</v>
      </c>
      <c r="H602" s="206">
        <v>3</v>
      </c>
      <c r="I602" s="206">
        <v>5</v>
      </c>
      <c r="J602" s="206"/>
    </row>
    <row r="603" spans="3:10" ht="18" x14ac:dyDescent="0.2">
      <c r="C603" s="206">
        <v>842</v>
      </c>
      <c r="D603" s="318" t="s">
        <v>2039</v>
      </c>
      <c r="E603" s="318" t="s">
        <v>2040</v>
      </c>
      <c r="F603" s="206">
        <v>3</v>
      </c>
      <c r="G603" s="206">
        <v>0</v>
      </c>
      <c r="H603" s="206">
        <v>3</v>
      </c>
      <c r="I603" s="206">
        <v>5</v>
      </c>
      <c r="J603" s="206"/>
    </row>
    <row r="604" spans="3:10" ht="18" x14ac:dyDescent="0.2">
      <c r="C604" s="206">
        <v>841</v>
      </c>
      <c r="D604" s="318" t="s">
        <v>2041</v>
      </c>
      <c r="E604" s="318" t="s">
        <v>2042</v>
      </c>
      <c r="F604" s="206">
        <v>3</v>
      </c>
      <c r="G604" s="206">
        <v>0</v>
      </c>
      <c r="H604" s="206">
        <v>3</v>
      </c>
      <c r="I604" s="206">
        <v>5</v>
      </c>
      <c r="J604" s="206"/>
    </row>
    <row r="605" spans="3:10" ht="18" x14ac:dyDescent="0.2">
      <c r="C605" s="206">
        <v>840</v>
      </c>
      <c r="D605" s="318" t="s">
        <v>2043</v>
      </c>
      <c r="E605" s="318" t="s">
        <v>2044</v>
      </c>
      <c r="F605" s="206">
        <v>3</v>
      </c>
      <c r="G605" s="206">
        <v>0</v>
      </c>
      <c r="H605" s="206">
        <v>3</v>
      </c>
      <c r="I605" s="206">
        <v>5</v>
      </c>
      <c r="J605" s="206"/>
    </row>
    <row r="606" spans="3:10" ht="18" x14ac:dyDescent="0.2">
      <c r="C606" s="206">
        <v>839</v>
      </c>
      <c r="D606" s="318" t="s">
        <v>2045</v>
      </c>
      <c r="E606" s="318" t="s">
        <v>2046</v>
      </c>
      <c r="F606" s="206">
        <v>3</v>
      </c>
      <c r="G606" s="206">
        <v>0</v>
      </c>
      <c r="H606" s="206">
        <v>3</v>
      </c>
      <c r="I606" s="206">
        <v>5</v>
      </c>
      <c r="J606" s="206"/>
    </row>
    <row r="607" spans="3:10" ht="18" x14ac:dyDescent="0.2">
      <c r="C607" s="206">
        <v>838</v>
      </c>
      <c r="D607" s="318" t="s">
        <v>2047</v>
      </c>
      <c r="E607" s="318" t="s">
        <v>2048</v>
      </c>
      <c r="F607" s="206">
        <v>3</v>
      </c>
      <c r="G607" s="206">
        <v>0</v>
      </c>
      <c r="H607" s="206">
        <v>3</v>
      </c>
      <c r="I607" s="206">
        <v>5</v>
      </c>
      <c r="J607" s="206"/>
    </row>
    <row r="608" spans="3:10" ht="18" x14ac:dyDescent="0.2">
      <c r="C608" s="206">
        <v>837</v>
      </c>
      <c r="D608" s="318" t="s">
        <v>2049</v>
      </c>
      <c r="E608" s="318" t="s">
        <v>2050</v>
      </c>
      <c r="F608" s="206">
        <v>3</v>
      </c>
      <c r="G608" s="206">
        <v>0</v>
      </c>
      <c r="H608" s="206">
        <v>3</v>
      </c>
      <c r="I608" s="206">
        <v>5</v>
      </c>
      <c r="J608" s="206"/>
    </row>
    <row r="609" spans="3:10" ht="18" x14ac:dyDescent="0.2">
      <c r="C609" s="206">
        <v>836</v>
      </c>
      <c r="D609" s="318" t="s">
        <v>2051</v>
      </c>
      <c r="E609" s="318" t="s">
        <v>2052</v>
      </c>
      <c r="F609" s="206">
        <v>3</v>
      </c>
      <c r="G609" s="206">
        <v>0</v>
      </c>
      <c r="H609" s="206">
        <v>3</v>
      </c>
      <c r="I609" s="206">
        <v>5</v>
      </c>
      <c r="J609" s="206"/>
    </row>
    <row r="610" spans="3:10" ht="18" x14ac:dyDescent="0.2">
      <c r="C610" s="206">
        <v>835</v>
      </c>
      <c r="D610" s="318" t="s">
        <v>2053</v>
      </c>
      <c r="E610" s="318" t="s">
        <v>2054</v>
      </c>
      <c r="F610" s="206">
        <v>3</v>
      </c>
      <c r="G610" s="206">
        <v>0</v>
      </c>
      <c r="H610" s="206">
        <v>3</v>
      </c>
      <c r="I610" s="206">
        <v>5</v>
      </c>
      <c r="J610" s="206"/>
    </row>
    <row r="611" spans="3:10" ht="18" x14ac:dyDescent="0.2">
      <c r="C611" s="206">
        <v>834</v>
      </c>
      <c r="D611" s="318" t="s">
        <v>2055</v>
      </c>
      <c r="E611" s="318" t="s">
        <v>2056</v>
      </c>
      <c r="F611" s="206">
        <v>0</v>
      </c>
      <c r="G611" s="206">
        <v>2</v>
      </c>
      <c r="H611" s="206">
        <v>1</v>
      </c>
      <c r="I611" s="206">
        <v>1</v>
      </c>
      <c r="J611" s="206"/>
    </row>
    <row r="612" spans="3:10" ht="18" x14ac:dyDescent="0.2">
      <c r="C612" s="206">
        <v>833</v>
      </c>
      <c r="D612" s="318" t="s">
        <v>2057</v>
      </c>
      <c r="E612" s="318" t="s">
        <v>2058</v>
      </c>
      <c r="F612" s="206">
        <v>3</v>
      </c>
      <c r="G612" s="206">
        <v>2</v>
      </c>
      <c r="H612" s="206">
        <v>4</v>
      </c>
      <c r="I612" s="206">
        <v>6</v>
      </c>
      <c r="J612" s="206"/>
    </row>
    <row r="613" spans="3:10" ht="18" x14ac:dyDescent="0.2">
      <c r="C613" s="206">
        <v>832</v>
      </c>
      <c r="D613" s="318" t="s">
        <v>2059</v>
      </c>
      <c r="E613" s="318" t="s">
        <v>2060</v>
      </c>
      <c r="F613" s="206">
        <v>0</v>
      </c>
      <c r="G613" s="206">
        <v>2</v>
      </c>
      <c r="H613" s="206">
        <v>1</v>
      </c>
      <c r="I613" s="206">
        <v>1</v>
      </c>
      <c r="J613" s="218"/>
    </row>
    <row r="614" spans="3:10" ht="18" x14ac:dyDescent="0.2">
      <c r="C614" s="206">
        <v>831</v>
      </c>
      <c r="D614" s="318" t="s">
        <v>2061</v>
      </c>
      <c r="E614" s="318" t="s">
        <v>2062</v>
      </c>
      <c r="F614" s="206">
        <v>3</v>
      </c>
      <c r="G614" s="206">
        <v>2</v>
      </c>
      <c r="H614" s="206">
        <v>4</v>
      </c>
      <c r="I614" s="206">
        <v>6</v>
      </c>
      <c r="J614" s="206"/>
    </row>
    <row r="615" spans="3:10" x14ac:dyDescent="0.2">
      <c r="C615" s="206">
        <v>830</v>
      </c>
      <c r="D615" s="318" t="s">
        <v>2063</v>
      </c>
      <c r="E615" s="318" t="s">
        <v>2064</v>
      </c>
      <c r="F615" s="206">
        <v>3</v>
      </c>
      <c r="G615" s="206">
        <v>0</v>
      </c>
      <c r="H615" s="206">
        <v>3</v>
      </c>
      <c r="I615" s="206">
        <v>6</v>
      </c>
      <c r="J615" s="218"/>
    </row>
    <row r="616" spans="3:10" x14ac:dyDescent="0.2">
      <c r="C616" s="206">
        <v>829</v>
      </c>
      <c r="D616" s="318" t="s">
        <v>2065</v>
      </c>
      <c r="E616" s="318" t="s">
        <v>2066</v>
      </c>
      <c r="F616" s="206">
        <v>3</v>
      </c>
      <c r="G616" s="206">
        <v>0</v>
      </c>
      <c r="H616" s="206">
        <v>3</v>
      </c>
      <c r="I616" s="206">
        <v>5</v>
      </c>
      <c r="J616" s="206"/>
    </row>
    <row r="617" spans="3:10" x14ac:dyDescent="0.2">
      <c r="C617" s="206">
        <v>828</v>
      </c>
      <c r="D617" s="318" t="s">
        <v>2067</v>
      </c>
      <c r="E617" s="318" t="s">
        <v>2068</v>
      </c>
      <c r="F617" s="206">
        <v>3</v>
      </c>
      <c r="G617" s="206">
        <v>0</v>
      </c>
      <c r="H617" s="206">
        <v>3</v>
      </c>
      <c r="I617" s="206">
        <v>6</v>
      </c>
      <c r="J617" s="218"/>
    </row>
    <row r="618" spans="3:10" x14ac:dyDescent="0.2">
      <c r="C618" s="206">
        <v>827</v>
      </c>
      <c r="D618" s="318" t="s">
        <v>2069</v>
      </c>
      <c r="E618" s="318" t="s">
        <v>2070</v>
      </c>
      <c r="F618" s="206">
        <v>3</v>
      </c>
      <c r="G618" s="206">
        <v>0</v>
      </c>
      <c r="H618" s="206">
        <v>3</v>
      </c>
      <c r="I618" s="206">
        <v>5</v>
      </c>
      <c r="J618" s="206"/>
    </row>
    <row r="619" spans="3:10" x14ac:dyDescent="0.2">
      <c r="C619" s="206">
        <v>826</v>
      </c>
      <c r="D619" s="318" t="s">
        <v>2071</v>
      </c>
      <c r="E619" s="318" t="s">
        <v>2072</v>
      </c>
      <c r="F619" s="206">
        <v>3</v>
      </c>
      <c r="G619" s="206">
        <v>0</v>
      </c>
      <c r="H619" s="206">
        <v>3</v>
      </c>
      <c r="I619" s="206">
        <v>6</v>
      </c>
      <c r="J619" s="218"/>
    </row>
    <row r="620" spans="3:10" x14ac:dyDescent="0.2">
      <c r="C620" s="206">
        <v>825</v>
      </c>
      <c r="D620" s="318" t="s">
        <v>2073</v>
      </c>
      <c r="E620" s="318" t="s">
        <v>2074</v>
      </c>
      <c r="F620" s="206">
        <v>3</v>
      </c>
      <c r="G620" s="206">
        <v>0</v>
      </c>
      <c r="H620" s="206">
        <v>3</v>
      </c>
      <c r="I620" s="206">
        <v>5</v>
      </c>
      <c r="J620" s="206"/>
    </row>
    <row r="621" spans="3:10" x14ac:dyDescent="0.2">
      <c r="C621" s="206">
        <v>824</v>
      </c>
      <c r="D621" s="318" t="s">
        <v>2075</v>
      </c>
      <c r="E621" s="318" t="s">
        <v>2076</v>
      </c>
      <c r="F621" s="206">
        <v>3</v>
      </c>
      <c r="G621" s="206">
        <v>0</v>
      </c>
      <c r="H621" s="206">
        <v>3</v>
      </c>
      <c r="I621" s="206">
        <v>6</v>
      </c>
      <c r="J621" s="218"/>
    </row>
    <row r="622" spans="3:10" x14ac:dyDescent="0.2">
      <c r="C622" s="206">
        <v>823</v>
      </c>
      <c r="D622" s="318" t="s">
        <v>2077</v>
      </c>
      <c r="E622" s="318" t="s">
        <v>2078</v>
      </c>
      <c r="F622" s="206">
        <v>3</v>
      </c>
      <c r="G622" s="206">
        <v>0</v>
      </c>
      <c r="H622" s="206">
        <v>3</v>
      </c>
      <c r="I622" s="206">
        <v>5</v>
      </c>
      <c r="J622" s="206"/>
    </row>
    <row r="623" spans="3:10" x14ac:dyDescent="0.2">
      <c r="C623" s="206">
        <v>822</v>
      </c>
      <c r="D623" s="318" t="s">
        <v>2079</v>
      </c>
      <c r="E623" s="318" t="s">
        <v>2080</v>
      </c>
      <c r="F623" s="206">
        <v>3</v>
      </c>
      <c r="G623" s="206">
        <v>0</v>
      </c>
      <c r="H623" s="206">
        <v>3</v>
      </c>
      <c r="I623" s="206">
        <v>6</v>
      </c>
      <c r="J623" s="218"/>
    </row>
    <row r="624" spans="3:10" x14ac:dyDescent="0.2">
      <c r="C624" s="206">
        <v>821</v>
      </c>
      <c r="D624" s="318" t="s">
        <v>2081</v>
      </c>
      <c r="E624" s="318" t="s">
        <v>2082</v>
      </c>
      <c r="F624" s="206">
        <v>3</v>
      </c>
      <c r="G624" s="206">
        <v>0</v>
      </c>
      <c r="H624" s="206">
        <v>3</v>
      </c>
      <c r="I624" s="206">
        <v>5</v>
      </c>
      <c r="J624" s="206"/>
    </row>
    <row r="625" spans="3:10" x14ac:dyDescent="0.2">
      <c r="C625" s="206">
        <v>820</v>
      </c>
      <c r="D625" s="318" t="s">
        <v>2083</v>
      </c>
      <c r="E625" s="318" t="s">
        <v>2084</v>
      </c>
      <c r="F625" s="206">
        <v>3</v>
      </c>
      <c r="G625" s="206">
        <v>0</v>
      </c>
      <c r="H625" s="206">
        <v>3</v>
      </c>
      <c r="I625" s="206">
        <v>6</v>
      </c>
      <c r="J625" s="206"/>
    </row>
    <row r="626" spans="3:10" x14ac:dyDescent="0.2">
      <c r="C626" s="206">
        <v>819</v>
      </c>
      <c r="D626" s="318" t="s">
        <v>2085</v>
      </c>
      <c r="E626" s="318" t="s">
        <v>2086</v>
      </c>
      <c r="F626" s="206">
        <v>3</v>
      </c>
      <c r="G626" s="206">
        <v>0</v>
      </c>
      <c r="H626" s="206">
        <v>3</v>
      </c>
      <c r="I626" s="206">
        <v>5</v>
      </c>
      <c r="J626" s="206"/>
    </row>
    <row r="627" spans="3:10" x14ac:dyDescent="0.2">
      <c r="C627" s="206">
        <v>818</v>
      </c>
      <c r="D627" s="318" t="s">
        <v>2087</v>
      </c>
      <c r="E627" s="318" t="s">
        <v>2088</v>
      </c>
      <c r="F627" s="206">
        <v>3</v>
      </c>
      <c r="G627" s="206">
        <v>0</v>
      </c>
      <c r="H627" s="206">
        <v>3</v>
      </c>
      <c r="I627" s="206">
        <v>6</v>
      </c>
      <c r="J627" s="206"/>
    </row>
    <row r="628" spans="3:10" x14ac:dyDescent="0.2">
      <c r="C628" s="206">
        <v>817</v>
      </c>
      <c r="D628" s="318" t="s">
        <v>2089</v>
      </c>
      <c r="E628" s="318" t="s">
        <v>2090</v>
      </c>
      <c r="F628" s="206">
        <v>3</v>
      </c>
      <c r="G628" s="206">
        <v>0</v>
      </c>
      <c r="H628" s="206">
        <v>3</v>
      </c>
      <c r="I628" s="206">
        <v>5</v>
      </c>
      <c r="J628" s="206"/>
    </row>
    <row r="629" spans="3:10" x14ac:dyDescent="0.2">
      <c r="C629" s="206">
        <v>816</v>
      </c>
      <c r="D629" s="318" t="s">
        <v>2091</v>
      </c>
      <c r="E629" s="318" t="s">
        <v>2092</v>
      </c>
      <c r="F629" s="206">
        <v>3</v>
      </c>
      <c r="G629" s="206">
        <v>0</v>
      </c>
      <c r="H629" s="206">
        <v>3</v>
      </c>
      <c r="I629" s="206">
        <v>6</v>
      </c>
      <c r="J629" s="206"/>
    </row>
    <row r="630" spans="3:10" x14ac:dyDescent="0.2">
      <c r="C630" s="206">
        <v>815</v>
      </c>
      <c r="D630" s="318" t="s">
        <v>2093</v>
      </c>
      <c r="E630" s="318" t="s">
        <v>2094</v>
      </c>
      <c r="F630" s="206">
        <v>3</v>
      </c>
      <c r="G630" s="206">
        <v>0</v>
      </c>
      <c r="H630" s="206">
        <v>3</v>
      </c>
      <c r="I630" s="206">
        <v>6</v>
      </c>
      <c r="J630" s="206"/>
    </row>
    <row r="631" spans="3:10" x14ac:dyDescent="0.2">
      <c r="C631" s="206">
        <v>814</v>
      </c>
      <c r="D631" s="318" t="s">
        <v>2095</v>
      </c>
      <c r="E631" s="318" t="s">
        <v>2096</v>
      </c>
      <c r="F631" s="206">
        <v>3</v>
      </c>
      <c r="G631" s="206">
        <v>2</v>
      </c>
      <c r="H631" s="206">
        <v>3</v>
      </c>
      <c r="I631" s="206">
        <v>5</v>
      </c>
      <c r="J631" s="206"/>
    </row>
    <row r="632" spans="3:10" x14ac:dyDescent="0.2">
      <c r="C632" s="206">
        <v>813</v>
      </c>
      <c r="D632" s="318" t="s">
        <v>2097</v>
      </c>
      <c r="E632" s="318" t="s">
        <v>2098</v>
      </c>
      <c r="F632" s="206">
        <v>3</v>
      </c>
      <c r="G632" s="206">
        <v>0</v>
      </c>
      <c r="H632" s="206">
        <v>3</v>
      </c>
      <c r="I632" s="206">
        <v>6</v>
      </c>
      <c r="J632" s="206"/>
    </row>
    <row r="633" spans="3:10" x14ac:dyDescent="0.2">
      <c r="C633" s="206">
        <v>812</v>
      </c>
      <c r="D633" s="318" t="s">
        <v>2099</v>
      </c>
      <c r="E633" s="318" t="s">
        <v>2100</v>
      </c>
      <c r="F633" s="206">
        <v>3</v>
      </c>
      <c r="G633" s="206">
        <v>0</v>
      </c>
      <c r="H633" s="206">
        <v>3</v>
      </c>
      <c r="I633" s="206">
        <v>5</v>
      </c>
      <c r="J633" s="206"/>
    </row>
    <row r="634" spans="3:10" x14ac:dyDescent="0.2">
      <c r="C634" s="206">
        <v>811</v>
      </c>
      <c r="D634" s="318" t="s">
        <v>2101</v>
      </c>
      <c r="E634" s="318" t="s">
        <v>2102</v>
      </c>
      <c r="F634" s="206">
        <v>3</v>
      </c>
      <c r="G634" s="206">
        <v>0</v>
      </c>
      <c r="H634" s="206">
        <v>3</v>
      </c>
      <c r="I634" s="206">
        <v>5</v>
      </c>
      <c r="J634" s="206"/>
    </row>
    <row r="635" spans="3:10" x14ac:dyDescent="0.2">
      <c r="C635" s="206">
        <v>810</v>
      </c>
      <c r="D635" s="318" t="s">
        <v>2103</v>
      </c>
      <c r="E635" s="318" t="s">
        <v>2104</v>
      </c>
      <c r="F635" s="206">
        <v>3</v>
      </c>
      <c r="G635" s="206">
        <v>0</v>
      </c>
      <c r="H635" s="206">
        <v>3</v>
      </c>
      <c r="I635" s="206">
        <v>5</v>
      </c>
      <c r="J635" s="206"/>
    </row>
    <row r="636" spans="3:10" x14ac:dyDescent="0.2">
      <c r="C636" s="206">
        <v>809</v>
      </c>
      <c r="D636" s="318" t="s">
        <v>2105</v>
      </c>
      <c r="E636" s="318" t="s">
        <v>2106</v>
      </c>
      <c r="F636" s="206">
        <v>3</v>
      </c>
      <c r="G636" s="206">
        <v>0</v>
      </c>
      <c r="H636" s="206">
        <v>3</v>
      </c>
      <c r="I636" s="206">
        <v>5</v>
      </c>
      <c r="J636" s="206"/>
    </row>
    <row r="637" spans="3:10" x14ac:dyDescent="0.2">
      <c r="C637" s="206">
        <v>808</v>
      </c>
      <c r="D637" s="318" t="s">
        <v>2107</v>
      </c>
      <c r="E637" s="318" t="s">
        <v>2108</v>
      </c>
      <c r="F637" s="206">
        <v>3</v>
      </c>
      <c r="G637" s="206">
        <v>0</v>
      </c>
      <c r="H637" s="206">
        <v>3</v>
      </c>
      <c r="I637" s="206">
        <v>5</v>
      </c>
      <c r="J637" s="206"/>
    </row>
    <row r="638" spans="3:10" x14ac:dyDescent="0.2">
      <c r="C638" s="206">
        <v>807</v>
      </c>
      <c r="D638" s="318" t="s">
        <v>2109</v>
      </c>
      <c r="E638" s="318" t="s">
        <v>2110</v>
      </c>
      <c r="F638" s="206">
        <v>3</v>
      </c>
      <c r="G638" s="206">
        <v>0</v>
      </c>
      <c r="H638" s="206">
        <v>3</v>
      </c>
      <c r="I638" s="206">
        <v>5</v>
      </c>
      <c r="J638" s="206"/>
    </row>
    <row r="639" spans="3:10" x14ac:dyDescent="0.2">
      <c r="C639" s="206">
        <v>806</v>
      </c>
      <c r="D639" s="318" t="s">
        <v>2111</v>
      </c>
      <c r="E639" s="318" t="s">
        <v>2112</v>
      </c>
      <c r="F639" s="206">
        <v>3</v>
      </c>
      <c r="G639" s="206">
        <v>0</v>
      </c>
      <c r="H639" s="206">
        <v>3</v>
      </c>
      <c r="I639" s="206">
        <v>5</v>
      </c>
      <c r="J639" s="206"/>
    </row>
    <row r="640" spans="3:10" x14ac:dyDescent="0.2">
      <c r="C640" s="206">
        <v>805</v>
      </c>
      <c r="D640" s="318" t="s">
        <v>2113</v>
      </c>
      <c r="E640" s="318" t="s">
        <v>2114</v>
      </c>
      <c r="F640" s="206">
        <v>3</v>
      </c>
      <c r="G640" s="206">
        <v>0</v>
      </c>
      <c r="H640" s="206">
        <v>3</v>
      </c>
      <c r="I640" s="206">
        <v>5</v>
      </c>
      <c r="J640" s="206"/>
    </row>
    <row r="641" spans="3:10" x14ac:dyDescent="0.2">
      <c r="C641" s="206">
        <v>804</v>
      </c>
      <c r="D641" s="318" t="s">
        <v>2115</v>
      </c>
      <c r="E641" s="318" t="s">
        <v>2116</v>
      </c>
      <c r="F641" s="206">
        <v>3</v>
      </c>
      <c r="G641" s="206">
        <v>0</v>
      </c>
      <c r="H641" s="206">
        <v>3</v>
      </c>
      <c r="I641" s="206">
        <v>5</v>
      </c>
      <c r="J641" s="206"/>
    </row>
    <row r="642" spans="3:10" x14ac:dyDescent="0.2">
      <c r="C642" s="206">
        <v>803</v>
      </c>
      <c r="D642" s="318" t="s">
        <v>2117</v>
      </c>
      <c r="E642" s="318" t="s">
        <v>2118</v>
      </c>
      <c r="F642" s="206">
        <v>3</v>
      </c>
      <c r="G642" s="206">
        <v>0</v>
      </c>
      <c r="H642" s="206">
        <v>3</v>
      </c>
      <c r="I642" s="206">
        <v>5</v>
      </c>
      <c r="J642" s="206"/>
    </row>
    <row r="643" spans="3:10" x14ac:dyDescent="0.2">
      <c r="C643" s="206">
        <v>802</v>
      </c>
      <c r="D643" s="318" t="s">
        <v>2119</v>
      </c>
      <c r="E643" s="318" t="s">
        <v>2120</v>
      </c>
      <c r="F643" s="206">
        <v>3</v>
      </c>
      <c r="G643" s="206">
        <v>0</v>
      </c>
      <c r="H643" s="206">
        <v>3</v>
      </c>
      <c r="I643" s="206">
        <v>5</v>
      </c>
      <c r="J643" s="206"/>
    </row>
    <row r="644" spans="3:10" x14ac:dyDescent="0.2">
      <c r="C644" s="206">
        <v>801</v>
      </c>
      <c r="D644" s="318" t="s">
        <v>2121</v>
      </c>
      <c r="E644" s="318" t="s">
        <v>2122</v>
      </c>
      <c r="F644" s="206">
        <v>3</v>
      </c>
      <c r="G644" s="206">
        <v>0</v>
      </c>
      <c r="H644" s="206">
        <v>3</v>
      </c>
      <c r="I644" s="206">
        <v>5</v>
      </c>
      <c r="J644" s="206"/>
    </row>
    <row r="645" spans="3:10" x14ac:dyDescent="0.2">
      <c r="C645" s="206">
        <v>800</v>
      </c>
      <c r="D645" s="318" t="s">
        <v>2123</v>
      </c>
      <c r="E645" s="318" t="s">
        <v>2124</v>
      </c>
      <c r="F645" s="206">
        <v>3</v>
      </c>
      <c r="G645" s="206">
        <v>0</v>
      </c>
      <c r="H645" s="206">
        <v>3</v>
      </c>
      <c r="I645" s="206">
        <v>5</v>
      </c>
      <c r="J645" s="206"/>
    </row>
    <row r="646" spans="3:10" x14ac:dyDescent="0.2">
      <c r="C646" s="206">
        <v>799</v>
      </c>
      <c r="D646" s="318" t="s">
        <v>2125</v>
      </c>
      <c r="E646" s="318" t="s">
        <v>2126</v>
      </c>
      <c r="F646" s="206">
        <v>3</v>
      </c>
      <c r="G646" s="206">
        <v>0</v>
      </c>
      <c r="H646" s="206">
        <v>3</v>
      </c>
      <c r="I646" s="206">
        <v>5</v>
      </c>
      <c r="J646" s="206"/>
    </row>
    <row r="647" spans="3:10" x14ac:dyDescent="0.2">
      <c r="C647" s="206">
        <v>798</v>
      </c>
      <c r="D647" s="318" t="s">
        <v>2127</v>
      </c>
      <c r="E647" s="318" t="s">
        <v>2128</v>
      </c>
      <c r="F647" s="206">
        <v>3</v>
      </c>
      <c r="G647" s="206">
        <v>0</v>
      </c>
      <c r="H647" s="206">
        <v>3</v>
      </c>
      <c r="I647" s="206">
        <v>5</v>
      </c>
      <c r="J647" s="206"/>
    </row>
    <row r="648" spans="3:10" x14ac:dyDescent="0.2">
      <c r="C648" s="206">
        <v>797</v>
      </c>
      <c r="D648" s="318" t="s">
        <v>2129</v>
      </c>
      <c r="E648" s="318" t="s">
        <v>2130</v>
      </c>
      <c r="F648" s="206">
        <v>3</v>
      </c>
      <c r="G648" s="206">
        <v>0</v>
      </c>
      <c r="H648" s="206">
        <v>3</v>
      </c>
      <c r="I648" s="206">
        <v>5</v>
      </c>
      <c r="J648" s="206"/>
    </row>
    <row r="649" spans="3:10" x14ac:dyDescent="0.2">
      <c r="C649" s="206">
        <v>796</v>
      </c>
      <c r="D649" s="318" t="s">
        <v>2131</v>
      </c>
      <c r="E649" s="318" t="s">
        <v>2132</v>
      </c>
      <c r="F649" s="206">
        <v>3</v>
      </c>
      <c r="G649" s="206">
        <v>0</v>
      </c>
      <c r="H649" s="206">
        <v>3</v>
      </c>
      <c r="I649" s="206">
        <v>5</v>
      </c>
      <c r="J649" s="206"/>
    </row>
    <row r="650" spans="3:10" x14ac:dyDescent="0.2">
      <c r="C650" s="206">
        <v>795</v>
      </c>
      <c r="D650" s="318" t="s">
        <v>2133</v>
      </c>
      <c r="E650" s="318" t="s">
        <v>2134</v>
      </c>
      <c r="F650" s="206">
        <v>3</v>
      </c>
      <c r="G650" s="206">
        <v>0</v>
      </c>
      <c r="H650" s="206">
        <v>3</v>
      </c>
      <c r="I650" s="206">
        <v>5</v>
      </c>
      <c r="J650" s="206"/>
    </row>
    <row r="651" spans="3:10" x14ac:dyDescent="0.2">
      <c r="C651" s="206">
        <v>794</v>
      </c>
      <c r="D651" s="318" t="s">
        <v>2135</v>
      </c>
      <c r="E651" s="318" t="s">
        <v>2136</v>
      </c>
      <c r="F651" s="206">
        <v>3</v>
      </c>
      <c r="G651" s="206">
        <v>0</v>
      </c>
      <c r="H651" s="206">
        <v>3</v>
      </c>
      <c r="I651" s="206">
        <v>5</v>
      </c>
      <c r="J651" s="206"/>
    </row>
    <row r="652" spans="3:10" x14ac:dyDescent="0.2">
      <c r="C652" s="206">
        <v>793</v>
      </c>
      <c r="D652" s="318" t="s">
        <v>2137</v>
      </c>
      <c r="E652" s="318" t="s">
        <v>2138</v>
      </c>
      <c r="F652" s="206">
        <v>3</v>
      </c>
      <c r="G652" s="206">
        <v>0</v>
      </c>
      <c r="H652" s="206">
        <v>3</v>
      </c>
      <c r="I652" s="206">
        <v>5</v>
      </c>
      <c r="J652" s="206"/>
    </row>
    <row r="653" spans="3:10" x14ac:dyDescent="0.2">
      <c r="C653" s="206">
        <v>792</v>
      </c>
      <c r="D653" s="318" t="s">
        <v>2139</v>
      </c>
      <c r="E653" s="318" t="s">
        <v>2140</v>
      </c>
      <c r="F653" s="206">
        <v>3</v>
      </c>
      <c r="G653" s="206">
        <v>0</v>
      </c>
      <c r="H653" s="206">
        <v>3</v>
      </c>
      <c r="I653" s="206">
        <v>5</v>
      </c>
      <c r="J653" s="206"/>
    </row>
    <row r="654" spans="3:10" x14ac:dyDescent="0.2">
      <c r="C654" s="206">
        <v>791</v>
      </c>
      <c r="D654" s="318" t="s">
        <v>2141</v>
      </c>
      <c r="E654" s="318" t="s">
        <v>2142</v>
      </c>
      <c r="F654" s="206">
        <v>3</v>
      </c>
      <c r="G654" s="206">
        <v>0</v>
      </c>
      <c r="H654" s="206">
        <v>3</v>
      </c>
      <c r="I654" s="206">
        <v>5</v>
      </c>
      <c r="J654" s="206"/>
    </row>
    <row r="655" spans="3:10" x14ac:dyDescent="0.2">
      <c r="C655" s="206">
        <v>790</v>
      </c>
      <c r="D655" s="318" t="s">
        <v>2143</v>
      </c>
      <c r="E655" s="318" t="s">
        <v>2144</v>
      </c>
      <c r="F655" s="206">
        <v>3</v>
      </c>
      <c r="G655" s="206">
        <v>0</v>
      </c>
      <c r="H655" s="206">
        <v>3</v>
      </c>
      <c r="I655" s="206">
        <v>5</v>
      </c>
      <c r="J655" s="206"/>
    </row>
    <row r="656" spans="3:10" x14ac:dyDescent="0.2">
      <c r="C656" s="206">
        <v>789</v>
      </c>
      <c r="D656" s="318" t="s">
        <v>2145</v>
      </c>
      <c r="E656" s="318" t="s">
        <v>2146</v>
      </c>
      <c r="F656" s="206">
        <v>3</v>
      </c>
      <c r="G656" s="206">
        <v>0</v>
      </c>
      <c r="H656" s="206">
        <v>3</v>
      </c>
      <c r="I656" s="206">
        <v>5</v>
      </c>
      <c r="J656" s="206"/>
    </row>
    <row r="657" spans="3:10" x14ac:dyDescent="0.2">
      <c r="C657" s="206">
        <v>788</v>
      </c>
      <c r="D657" s="318" t="s">
        <v>2147</v>
      </c>
      <c r="E657" s="318" t="s">
        <v>2148</v>
      </c>
      <c r="F657" s="206">
        <v>3</v>
      </c>
      <c r="G657" s="206">
        <v>0</v>
      </c>
      <c r="H657" s="206">
        <v>3</v>
      </c>
      <c r="I657" s="206">
        <v>5</v>
      </c>
      <c r="J657" s="206"/>
    </row>
    <row r="658" spans="3:10" x14ac:dyDescent="0.2">
      <c r="C658" s="206">
        <v>787</v>
      </c>
      <c r="D658" s="318" t="s">
        <v>2149</v>
      </c>
      <c r="E658" s="318" t="s">
        <v>2150</v>
      </c>
      <c r="F658" s="206">
        <v>3</v>
      </c>
      <c r="G658" s="206">
        <v>0</v>
      </c>
      <c r="H658" s="206">
        <v>3</v>
      </c>
      <c r="I658" s="206">
        <v>5</v>
      </c>
      <c r="J658" s="206"/>
    </row>
    <row r="659" spans="3:10" x14ac:dyDescent="0.2">
      <c r="C659" s="206">
        <v>786</v>
      </c>
      <c r="D659" s="318" t="s">
        <v>2151</v>
      </c>
      <c r="E659" s="318" t="s">
        <v>2152</v>
      </c>
      <c r="F659" s="206">
        <v>3</v>
      </c>
      <c r="G659" s="206">
        <v>0</v>
      </c>
      <c r="H659" s="206">
        <v>3</v>
      </c>
      <c r="I659" s="206">
        <v>5</v>
      </c>
      <c r="J659" s="206"/>
    </row>
    <row r="660" spans="3:10" x14ac:dyDescent="0.2">
      <c r="C660" s="206">
        <v>785</v>
      </c>
      <c r="D660" s="318" t="s">
        <v>2153</v>
      </c>
      <c r="E660" s="318" t="s">
        <v>2154</v>
      </c>
      <c r="F660" s="206">
        <v>3</v>
      </c>
      <c r="G660" s="206">
        <v>0</v>
      </c>
      <c r="H660" s="206">
        <v>3</v>
      </c>
      <c r="I660" s="206">
        <v>5</v>
      </c>
      <c r="J660" s="206"/>
    </row>
    <row r="661" spans="3:10" x14ac:dyDescent="0.2">
      <c r="C661" s="206">
        <v>784</v>
      </c>
      <c r="D661" s="318" t="s">
        <v>2155</v>
      </c>
      <c r="E661" s="318" t="s">
        <v>2156</v>
      </c>
      <c r="F661" s="206">
        <v>3</v>
      </c>
      <c r="G661" s="206">
        <v>0</v>
      </c>
      <c r="H661" s="206">
        <v>3</v>
      </c>
      <c r="I661" s="206">
        <v>5</v>
      </c>
      <c r="J661" s="206"/>
    </row>
    <row r="662" spans="3:10" x14ac:dyDescent="0.2">
      <c r="C662" s="206">
        <v>783</v>
      </c>
      <c r="D662" s="318" t="s">
        <v>2157</v>
      </c>
      <c r="E662" s="318" t="s">
        <v>2158</v>
      </c>
      <c r="F662" s="206">
        <v>3</v>
      </c>
      <c r="G662" s="206">
        <v>0</v>
      </c>
      <c r="H662" s="206">
        <v>3</v>
      </c>
      <c r="I662" s="206">
        <v>5</v>
      </c>
      <c r="J662" s="206"/>
    </row>
    <row r="663" spans="3:10" x14ac:dyDescent="0.2">
      <c r="C663" s="206">
        <v>782</v>
      </c>
      <c r="D663" s="318" t="s">
        <v>2159</v>
      </c>
      <c r="E663" s="318" t="s">
        <v>2160</v>
      </c>
      <c r="F663" s="206">
        <v>3</v>
      </c>
      <c r="G663" s="206">
        <v>0</v>
      </c>
      <c r="H663" s="206">
        <v>3</v>
      </c>
      <c r="I663" s="206">
        <v>5</v>
      </c>
      <c r="J663" s="206"/>
    </row>
    <row r="664" spans="3:10" x14ac:dyDescent="0.2">
      <c r="C664" s="206">
        <v>781</v>
      </c>
      <c r="D664" s="318" t="s">
        <v>2161</v>
      </c>
      <c r="E664" s="318" t="s">
        <v>2162</v>
      </c>
      <c r="F664" s="206">
        <v>3</v>
      </c>
      <c r="G664" s="206">
        <v>0</v>
      </c>
      <c r="H664" s="206">
        <v>3</v>
      </c>
      <c r="I664" s="206">
        <v>5</v>
      </c>
      <c r="J664" s="206"/>
    </row>
    <row r="665" spans="3:10" x14ac:dyDescent="0.2">
      <c r="C665" s="206">
        <v>780</v>
      </c>
      <c r="D665" s="318" t="s">
        <v>2163</v>
      </c>
      <c r="E665" s="318" t="s">
        <v>2164</v>
      </c>
      <c r="F665" s="206">
        <v>3</v>
      </c>
      <c r="G665" s="206">
        <v>0</v>
      </c>
      <c r="H665" s="206">
        <v>3</v>
      </c>
      <c r="I665" s="206">
        <v>5</v>
      </c>
      <c r="J665" s="206"/>
    </row>
    <row r="666" spans="3:10" x14ac:dyDescent="0.2">
      <c r="C666" s="206">
        <v>779</v>
      </c>
      <c r="D666" s="318" t="s">
        <v>2165</v>
      </c>
      <c r="E666" s="318" t="s">
        <v>2166</v>
      </c>
      <c r="F666" s="206">
        <v>3</v>
      </c>
      <c r="G666" s="206">
        <v>0</v>
      </c>
      <c r="H666" s="206">
        <v>3</v>
      </c>
      <c r="I666" s="206">
        <v>5</v>
      </c>
      <c r="J666" s="206"/>
    </row>
    <row r="667" spans="3:10" x14ac:dyDescent="0.2">
      <c r="C667" s="206">
        <v>778</v>
      </c>
      <c r="D667" s="318" t="s">
        <v>2167</v>
      </c>
      <c r="E667" s="318" t="s">
        <v>2168</v>
      </c>
      <c r="F667" s="206">
        <v>3</v>
      </c>
      <c r="G667" s="206">
        <v>0</v>
      </c>
      <c r="H667" s="206">
        <v>3</v>
      </c>
      <c r="I667" s="206">
        <v>5</v>
      </c>
      <c r="J667" s="206"/>
    </row>
    <row r="668" spans="3:10" x14ac:dyDescent="0.2">
      <c r="C668" s="206">
        <v>777</v>
      </c>
      <c r="D668" s="318" t="s">
        <v>2169</v>
      </c>
      <c r="E668" s="318" t="s">
        <v>2170</v>
      </c>
      <c r="F668" s="206">
        <v>3</v>
      </c>
      <c r="G668" s="206">
        <v>0</v>
      </c>
      <c r="H668" s="206">
        <v>3</v>
      </c>
      <c r="I668" s="206">
        <v>5</v>
      </c>
      <c r="J668" s="206"/>
    </row>
    <row r="669" spans="3:10" x14ac:dyDescent="0.2">
      <c r="C669" s="206">
        <v>776</v>
      </c>
      <c r="D669" s="318" t="s">
        <v>2171</v>
      </c>
      <c r="E669" s="318" t="s">
        <v>2172</v>
      </c>
      <c r="F669" s="206">
        <v>3</v>
      </c>
      <c r="G669" s="206">
        <v>0</v>
      </c>
      <c r="H669" s="206">
        <v>3</v>
      </c>
      <c r="I669" s="206">
        <v>5</v>
      </c>
      <c r="J669" s="206"/>
    </row>
    <row r="670" spans="3:10" x14ac:dyDescent="0.2">
      <c r="C670" s="206">
        <v>775</v>
      </c>
      <c r="D670" s="318" t="s">
        <v>2173</v>
      </c>
      <c r="E670" s="318" t="s">
        <v>2174</v>
      </c>
      <c r="F670" s="206">
        <v>3</v>
      </c>
      <c r="G670" s="206">
        <v>0</v>
      </c>
      <c r="H670" s="206">
        <v>3</v>
      </c>
      <c r="I670" s="206">
        <v>5</v>
      </c>
      <c r="J670" s="206"/>
    </row>
    <row r="671" spans="3:10" x14ac:dyDescent="0.2">
      <c r="C671" s="206">
        <v>774</v>
      </c>
      <c r="D671" s="318" t="s">
        <v>2175</v>
      </c>
      <c r="E671" s="318" t="s">
        <v>2176</v>
      </c>
      <c r="F671" s="206">
        <v>3</v>
      </c>
      <c r="G671" s="206">
        <v>0</v>
      </c>
      <c r="H671" s="206">
        <v>3</v>
      </c>
      <c r="I671" s="206">
        <v>5</v>
      </c>
      <c r="J671" s="206"/>
    </row>
    <row r="672" spans="3:10" x14ac:dyDescent="0.2">
      <c r="C672" s="206">
        <v>773</v>
      </c>
      <c r="D672" s="318" t="s">
        <v>935</v>
      </c>
      <c r="E672" s="318" t="s">
        <v>2177</v>
      </c>
      <c r="F672" s="206">
        <v>3</v>
      </c>
      <c r="G672" s="206">
        <v>0</v>
      </c>
      <c r="H672" s="206">
        <v>3</v>
      </c>
      <c r="I672" s="206">
        <v>5</v>
      </c>
      <c r="J672" s="206"/>
    </row>
    <row r="673" spans="3:10" x14ac:dyDescent="0.2">
      <c r="C673" s="206">
        <v>772</v>
      </c>
      <c r="D673" s="318" t="s">
        <v>920</v>
      </c>
      <c r="E673" s="318" t="s">
        <v>2178</v>
      </c>
      <c r="F673" s="206">
        <v>3</v>
      </c>
      <c r="G673" s="206">
        <v>0</v>
      </c>
      <c r="H673" s="206">
        <v>3</v>
      </c>
      <c r="I673" s="206">
        <v>5</v>
      </c>
      <c r="J673" s="206"/>
    </row>
    <row r="674" spans="3:10" x14ac:dyDescent="0.2">
      <c r="C674" s="206">
        <v>771</v>
      </c>
      <c r="D674" s="318" t="s">
        <v>2179</v>
      </c>
      <c r="E674" s="318" t="s">
        <v>2180</v>
      </c>
      <c r="F674" s="206">
        <v>3</v>
      </c>
      <c r="G674" s="206">
        <v>0</v>
      </c>
      <c r="H674" s="206">
        <v>3</v>
      </c>
      <c r="I674" s="206">
        <v>5</v>
      </c>
      <c r="J674" s="206"/>
    </row>
    <row r="675" spans="3:10" x14ac:dyDescent="0.2">
      <c r="C675" s="206">
        <v>770</v>
      </c>
      <c r="D675" s="318" t="s">
        <v>2181</v>
      </c>
      <c r="E675" s="318" t="s">
        <v>2182</v>
      </c>
      <c r="F675" s="206">
        <v>3</v>
      </c>
      <c r="G675" s="206">
        <v>0</v>
      </c>
      <c r="H675" s="206">
        <v>3</v>
      </c>
      <c r="I675" s="206">
        <v>5</v>
      </c>
      <c r="J675" s="206"/>
    </row>
    <row r="676" spans="3:10" x14ac:dyDescent="0.2">
      <c r="C676" s="206">
        <v>769</v>
      </c>
      <c r="D676" s="318" t="s">
        <v>2183</v>
      </c>
      <c r="E676" s="318" t="s">
        <v>2184</v>
      </c>
      <c r="F676" s="206">
        <v>3</v>
      </c>
      <c r="G676" s="206">
        <v>0</v>
      </c>
      <c r="H676" s="206">
        <v>3</v>
      </c>
      <c r="I676" s="206">
        <v>5</v>
      </c>
      <c r="J676" s="206"/>
    </row>
    <row r="677" spans="3:10" x14ac:dyDescent="0.2">
      <c r="C677" s="206">
        <v>768</v>
      </c>
      <c r="D677" s="318" t="s">
        <v>2185</v>
      </c>
      <c r="E677" s="318" t="s">
        <v>2186</v>
      </c>
      <c r="F677" s="206">
        <v>3</v>
      </c>
      <c r="G677" s="206">
        <v>0</v>
      </c>
      <c r="H677" s="206">
        <v>3</v>
      </c>
      <c r="I677" s="206">
        <v>5</v>
      </c>
      <c r="J677" s="206"/>
    </row>
    <row r="678" spans="3:10" x14ac:dyDescent="0.2">
      <c r="C678" s="206">
        <v>767</v>
      </c>
      <c r="D678" s="318" t="s">
        <v>2187</v>
      </c>
      <c r="E678" s="318" t="s">
        <v>2188</v>
      </c>
      <c r="F678" s="206">
        <v>3</v>
      </c>
      <c r="G678" s="206">
        <v>0</v>
      </c>
      <c r="H678" s="206">
        <v>3</v>
      </c>
      <c r="I678" s="206">
        <v>5</v>
      </c>
      <c r="J678" s="206"/>
    </row>
    <row r="679" spans="3:10" x14ac:dyDescent="0.2">
      <c r="C679" s="206">
        <v>766</v>
      </c>
      <c r="D679" s="318" t="s">
        <v>2189</v>
      </c>
      <c r="E679" s="318" t="s">
        <v>2190</v>
      </c>
      <c r="F679" s="206">
        <v>3</v>
      </c>
      <c r="G679" s="206">
        <v>0</v>
      </c>
      <c r="H679" s="206">
        <v>3</v>
      </c>
      <c r="I679" s="206">
        <v>5</v>
      </c>
      <c r="J679" s="206"/>
    </row>
    <row r="680" spans="3:10" x14ac:dyDescent="0.2">
      <c r="C680" s="206">
        <v>765</v>
      </c>
      <c r="D680" s="318" t="s">
        <v>2191</v>
      </c>
      <c r="E680" s="318" t="s">
        <v>2192</v>
      </c>
      <c r="F680" s="206">
        <v>3</v>
      </c>
      <c r="G680" s="206">
        <v>0</v>
      </c>
      <c r="H680" s="206">
        <v>3</v>
      </c>
      <c r="I680" s="206">
        <v>5</v>
      </c>
      <c r="J680" s="206"/>
    </row>
    <row r="681" spans="3:10" x14ac:dyDescent="0.2">
      <c r="C681" s="206">
        <v>764</v>
      </c>
      <c r="D681" s="318" t="s">
        <v>2193</v>
      </c>
      <c r="E681" s="318" t="s">
        <v>2194</v>
      </c>
      <c r="F681" s="206">
        <v>3</v>
      </c>
      <c r="G681" s="206">
        <v>0</v>
      </c>
      <c r="H681" s="206">
        <v>3</v>
      </c>
      <c r="I681" s="206">
        <v>5</v>
      </c>
      <c r="J681" s="206"/>
    </row>
    <row r="682" spans="3:10" x14ac:dyDescent="0.2">
      <c r="C682" s="206">
        <v>763</v>
      </c>
      <c r="D682" s="318" t="s">
        <v>2195</v>
      </c>
      <c r="E682" s="318" t="s">
        <v>2196</v>
      </c>
      <c r="F682" s="206">
        <v>3</v>
      </c>
      <c r="G682" s="206">
        <v>0</v>
      </c>
      <c r="H682" s="206">
        <v>3</v>
      </c>
      <c r="I682" s="206">
        <v>5</v>
      </c>
      <c r="J682" s="206"/>
    </row>
    <row r="683" spans="3:10" x14ac:dyDescent="0.2">
      <c r="C683" s="206">
        <v>762</v>
      </c>
      <c r="D683" s="318" t="s">
        <v>2197</v>
      </c>
      <c r="E683" s="318" t="s">
        <v>2198</v>
      </c>
      <c r="F683" s="206">
        <v>3</v>
      </c>
      <c r="G683" s="206">
        <v>0</v>
      </c>
      <c r="H683" s="206">
        <v>3</v>
      </c>
      <c r="I683" s="206">
        <v>5</v>
      </c>
      <c r="J683" s="206"/>
    </row>
    <row r="684" spans="3:10" x14ac:dyDescent="0.2">
      <c r="C684" s="206">
        <v>761</v>
      </c>
      <c r="D684" s="318" t="s">
        <v>2199</v>
      </c>
      <c r="E684" s="318" t="s">
        <v>2200</v>
      </c>
      <c r="F684" s="206">
        <v>3</v>
      </c>
      <c r="G684" s="206">
        <v>0</v>
      </c>
      <c r="H684" s="206">
        <v>3</v>
      </c>
      <c r="I684" s="206">
        <v>5</v>
      </c>
      <c r="J684" s="206"/>
    </row>
    <row r="685" spans="3:10" x14ac:dyDescent="0.2">
      <c r="C685" s="206">
        <v>760</v>
      </c>
      <c r="D685" s="318" t="s">
        <v>2201</v>
      </c>
      <c r="E685" s="318" t="s">
        <v>2202</v>
      </c>
      <c r="F685" s="206">
        <v>3</v>
      </c>
      <c r="G685" s="206">
        <v>0</v>
      </c>
      <c r="H685" s="206">
        <v>3</v>
      </c>
      <c r="I685" s="206">
        <v>5</v>
      </c>
      <c r="J685" s="206"/>
    </row>
    <row r="686" spans="3:10" x14ac:dyDescent="0.2">
      <c r="C686" s="206">
        <v>759</v>
      </c>
      <c r="D686" s="318" t="s">
        <v>2203</v>
      </c>
      <c r="E686" s="318" t="s">
        <v>2204</v>
      </c>
      <c r="F686" s="206">
        <v>3</v>
      </c>
      <c r="G686" s="206">
        <v>0</v>
      </c>
      <c r="H686" s="206">
        <v>3</v>
      </c>
      <c r="I686" s="206">
        <v>5</v>
      </c>
      <c r="J686" s="206"/>
    </row>
    <row r="687" spans="3:10" x14ac:dyDescent="0.2">
      <c r="C687" s="206">
        <v>758</v>
      </c>
      <c r="D687" s="318" t="s">
        <v>2205</v>
      </c>
      <c r="E687" s="318" t="s">
        <v>2206</v>
      </c>
      <c r="F687" s="206">
        <v>3</v>
      </c>
      <c r="G687" s="206">
        <v>0</v>
      </c>
      <c r="H687" s="206">
        <v>3</v>
      </c>
      <c r="I687" s="206">
        <v>5</v>
      </c>
      <c r="J687" s="206"/>
    </row>
    <row r="688" spans="3:10" ht="18" x14ac:dyDescent="0.2">
      <c r="C688" s="206">
        <v>757</v>
      </c>
      <c r="D688" s="318" t="s">
        <v>2207</v>
      </c>
      <c r="E688" s="318" t="s">
        <v>2208</v>
      </c>
      <c r="F688" s="206">
        <v>3</v>
      </c>
      <c r="G688" s="206">
        <v>2</v>
      </c>
      <c r="H688" s="206">
        <v>4</v>
      </c>
      <c r="I688" s="206">
        <v>7</v>
      </c>
      <c r="J688" s="206"/>
    </row>
    <row r="689" spans="3:10" x14ac:dyDescent="0.2">
      <c r="C689" s="206">
        <v>756</v>
      </c>
      <c r="D689" s="318" t="s">
        <v>2209</v>
      </c>
      <c r="E689" s="318" t="s">
        <v>2210</v>
      </c>
      <c r="F689" s="206">
        <v>3</v>
      </c>
      <c r="G689" s="206">
        <v>0</v>
      </c>
      <c r="H689" s="206">
        <v>3</v>
      </c>
      <c r="I689" s="206">
        <v>5</v>
      </c>
      <c r="J689" s="206"/>
    </row>
    <row r="690" spans="3:10" x14ac:dyDescent="0.2">
      <c r="C690" s="206">
        <v>755</v>
      </c>
      <c r="D690" s="318" t="s">
        <v>2211</v>
      </c>
      <c r="E690" s="318" t="s">
        <v>2212</v>
      </c>
      <c r="F690" s="206">
        <v>3</v>
      </c>
      <c r="G690" s="206">
        <v>0</v>
      </c>
      <c r="H690" s="206">
        <v>3</v>
      </c>
      <c r="I690" s="206">
        <v>5</v>
      </c>
      <c r="J690" s="206"/>
    </row>
    <row r="691" spans="3:10" x14ac:dyDescent="0.2">
      <c r="C691" s="206">
        <v>754</v>
      </c>
      <c r="D691" s="318" t="s">
        <v>2213</v>
      </c>
      <c r="E691" s="318" t="s">
        <v>2214</v>
      </c>
      <c r="F691" s="206">
        <v>3</v>
      </c>
      <c r="G691" s="206">
        <v>0</v>
      </c>
      <c r="H691" s="206">
        <v>3</v>
      </c>
      <c r="I691" s="206">
        <v>5</v>
      </c>
      <c r="J691" s="206"/>
    </row>
    <row r="692" spans="3:10" x14ac:dyDescent="0.2">
      <c r="C692" s="206">
        <v>753</v>
      </c>
      <c r="D692" s="318" t="s">
        <v>2215</v>
      </c>
      <c r="E692" s="318" t="s">
        <v>2216</v>
      </c>
      <c r="F692" s="206">
        <v>3</v>
      </c>
      <c r="G692" s="206">
        <v>0</v>
      </c>
      <c r="H692" s="206">
        <v>3</v>
      </c>
      <c r="I692" s="206">
        <v>5</v>
      </c>
      <c r="J692" s="206"/>
    </row>
    <row r="693" spans="3:10" x14ac:dyDescent="0.2">
      <c r="C693" s="206">
        <v>752</v>
      </c>
      <c r="D693" s="318" t="s">
        <v>2217</v>
      </c>
      <c r="E693" s="318" t="s">
        <v>2218</v>
      </c>
      <c r="F693" s="206">
        <v>3</v>
      </c>
      <c r="G693" s="206">
        <v>0</v>
      </c>
      <c r="H693" s="206">
        <v>3</v>
      </c>
      <c r="I693" s="206">
        <v>5</v>
      </c>
      <c r="J693" s="206"/>
    </row>
    <row r="694" spans="3:10" x14ac:dyDescent="0.2">
      <c r="C694" s="206">
        <v>751</v>
      </c>
      <c r="D694" s="318" t="s">
        <v>2219</v>
      </c>
      <c r="E694" s="318" t="s">
        <v>2220</v>
      </c>
      <c r="F694" s="206">
        <v>3</v>
      </c>
      <c r="G694" s="206">
        <v>0</v>
      </c>
      <c r="H694" s="206">
        <v>3</v>
      </c>
      <c r="I694" s="206">
        <v>5</v>
      </c>
      <c r="J694" s="206"/>
    </row>
    <row r="695" spans="3:10" x14ac:dyDescent="0.2">
      <c r="C695" s="206">
        <v>750</v>
      </c>
      <c r="D695" s="318" t="s">
        <v>2221</v>
      </c>
      <c r="E695" s="318" t="s">
        <v>2222</v>
      </c>
      <c r="F695" s="206">
        <v>3</v>
      </c>
      <c r="G695" s="206">
        <v>0</v>
      </c>
      <c r="H695" s="206">
        <v>3</v>
      </c>
      <c r="I695" s="206">
        <v>5</v>
      </c>
      <c r="J695" s="206"/>
    </row>
    <row r="696" spans="3:10" x14ac:dyDescent="0.2">
      <c r="C696" s="206">
        <v>749</v>
      </c>
      <c r="D696" s="318" t="s">
        <v>2223</v>
      </c>
      <c r="E696" s="318" t="s">
        <v>2224</v>
      </c>
      <c r="F696" s="206">
        <v>3</v>
      </c>
      <c r="G696" s="206">
        <v>0</v>
      </c>
      <c r="H696" s="206">
        <v>3</v>
      </c>
      <c r="I696" s="206">
        <v>5</v>
      </c>
      <c r="J696" s="206"/>
    </row>
    <row r="697" spans="3:10" x14ac:dyDescent="0.2">
      <c r="C697" s="206">
        <v>748</v>
      </c>
      <c r="D697" s="318" t="s">
        <v>2225</v>
      </c>
      <c r="E697" s="318" t="s">
        <v>2226</v>
      </c>
      <c r="F697" s="206">
        <v>3</v>
      </c>
      <c r="G697" s="206">
        <v>0</v>
      </c>
      <c r="H697" s="206">
        <v>3</v>
      </c>
      <c r="I697" s="206">
        <v>5</v>
      </c>
      <c r="J697" s="206"/>
    </row>
    <row r="698" spans="3:10" x14ac:dyDescent="0.2">
      <c r="C698" s="206">
        <v>747</v>
      </c>
      <c r="D698" s="318" t="s">
        <v>2227</v>
      </c>
      <c r="E698" s="318" t="s">
        <v>2228</v>
      </c>
      <c r="F698" s="206">
        <v>3</v>
      </c>
      <c r="G698" s="206">
        <v>0</v>
      </c>
      <c r="H698" s="206">
        <v>3</v>
      </c>
      <c r="I698" s="206">
        <v>5</v>
      </c>
      <c r="J698" s="206"/>
    </row>
    <row r="699" spans="3:10" ht="18" x14ac:dyDescent="0.2">
      <c r="C699" s="206">
        <v>746</v>
      </c>
      <c r="D699" s="318" t="s">
        <v>2229</v>
      </c>
      <c r="E699" s="318" t="s">
        <v>2230</v>
      </c>
      <c r="F699" s="206">
        <v>3</v>
      </c>
      <c r="G699" s="206">
        <v>0</v>
      </c>
      <c r="H699" s="206">
        <v>3</v>
      </c>
      <c r="I699" s="206">
        <v>5</v>
      </c>
      <c r="J699" s="206"/>
    </row>
    <row r="700" spans="3:10" x14ac:dyDescent="0.2">
      <c r="C700" s="206">
        <v>745</v>
      </c>
      <c r="D700" s="318" t="s">
        <v>2231</v>
      </c>
      <c r="E700" s="318" t="s">
        <v>2232</v>
      </c>
      <c r="F700" s="206">
        <v>3</v>
      </c>
      <c r="G700" s="206">
        <v>0</v>
      </c>
      <c r="H700" s="206">
        <v>3</v>
      </c>
      <c r="I700" s="206">
        <v>6</v>
      </c>
      <c r="J700" s="206"/>
    </row>
    <row r="701" spans="3:10" x14ac:dyDescent="0.2">
      <c r="C701" s="206">
        <v>744</v>
      </c>
      <c r="D701" s="318" t="s">
        <v>2233</v>
      </c>
      <c r="E701" s="318" t="s">
        <v>2234</v>
      </c>
      <c r="F701" s="206">
        <v>3</v>
      </c>
      <c r="G701" s="206">
        <v>0</v>
      </c>
      <c r="H701" s="206">
        <v>3</v>
      </c>
      <c r="I701" s="206">
        <v>5</v>
      </c>
      <c r="J701" s="206"/>
    </row>
    <row r="702" spans="3:10" x14ac:dyDescent="0.2">
      <c r="C702" s="206">
        <v>743</v>
      </c>
      <c r="D702" s="318" t="s">
        <v>2235</v>
      </c>
      <c r="E702" s="318" t="s">
        <v>2236</v>
      </c>
      <c r="F702" s="206">
        <v>3</v>
      </c>
      <c r="G702" s="206">
        <v>0</v>
      </c>
      <c r="H702" s="206">
        <v>3</v>
      </c>
      <c r="I702" s="206">
        <v>5</v>
      </c>
      <c r="J702" s="206"/>
    </row>
    <row r="703" spans="3:10" x14ac:dyDescent="0.2">
      <c r="C703" s="206">
        <v>742</v>
      </c>
      <c r="D703" s="318" t="s">
        <v>2237</v>
      </c>
      <c r="E703" s="318" t="s">
        <v>2238</v>
      </c>
      <c r="F703" s="206">
        <v>3</v>
      </c>
      <c r="G703" s="206">
        <v>0</v>
      </c>
      <c r="H703" s="206">
        <v>3</v>
      </c>
      <c r="I703" s="206">
        <v>5</v>
      </c>
      <c r="J703" s="206"/>
    </row>
    <row r="704" spans="3:10" x14ac:dyDescent="0.2">
      <c r="C704" s="206">
        <v>741</v>
      </c>
      <c r="D704" s="318" t="s">
        <v>2239</v>
      </c>
      <c r="E704" s="318" t="s">
        <v>2240</v>
      </c>
      <c r="F704" s="206">
        <v>3</v>
      </c>
      <c r="G704" s="206">
        <v>0</v>
      </c>
      <c r="H704" s="206">
        <v>3</v>
      </c>
      <c r="I704" s="206">
        <v>5</v>
      </c>
      <c r="J704" s="206"/>
    </row>
    <row r="705" spans="3:10" x14ac:dyDescent="0.2">
      <c r="C705" s="206">
        <v>740</v>
      </c>
      <c r="D705" s="318" t="s">
        <v>2241</v>
      </c>
      <c r="E705" s="318" t="s">
        <v>2242</v>
      </c>
      <c r="F705" s="206">
        <v>3</v>
      </c>
      <c r="G705" s="206">
        <v>0</v>
      </c>
      <c r="H705" s="206">
        <v>3</v>
      </c>
      <c r="I705" s="206">
        <v>5</v>
      </c>
      <c r="J705" s="206"/>
    </row>
    <row r="706" spans="3:10" x14ac:dyDescent="0.2">
      <c r="C706" s="206">
        <v>739</v>
      </c>
      <c r="D706" s="318" t="s">
        <v>2243</v>
      </c>
      <c r="E706" s="318" t="s">
        <v>2244</v>
      </c>
      <c r="F706" s="206">
        <v>3</v>
      </c>
      <c r="G706" s="206">
        <v>0</v>
      </c>
      <c r="H706" s="206">
        <v>3</v>
      </c>
      <c r="I706" s="206">
        <v>5</v>
      </c>
      <c r="J706" s="206"/>
    </row>
    <row r="707" spans="3:10" x14ac:dyDescent="0.2">
      <c r="C707" s="206">
        <v>738</v>
      </c>
      <c r="D707" s="318" t="s">
        <v>2245</v>
      </c>
      <c r="E707" s="318" t="s">
        <v>2246</v>
      </c>
      <c r="F707" s="206">
        <v>3</v>
      </c>
      <c r="G707" s="206">
        <v>0</v>
      </c>
      <c r="H707" s="206">
        <v>3</v>
      </c>
      <c r="I707" s="206">
        <v>5</v>
      </c>
      <c r="J707" s="206"/>
    </row>
    <row r="708" spans="3:10" x14ac:dyDescent="0.2">
      <c r="C708" s="206">
        <v>737</v>
      </c>
      <c r="D708" s="318" t="s">
        <v>2247</v>
      </c>
      <c r="E708" s="318" t="s">
        <v>2248</v>
      </c>
      <c r="F708" s="206">
        <v>3</v>
      </c>
      <c r="G708" s="206">
        <v>0</v>
      </c>
      <c r="H708" s="206">
        <v>3</v>
      </c>
      <c r="I708" s="206">
        <v>5</v>
      </c>
      <c r="J708" s="206"/>
    </row>
    <row r="709" spans="3:10" x14ac:dyDescent="0.2">
      <c r="C709" s="206">
        <v>736</v>
      </c>
      <c r="D709" s="318" t="s">
        <v>2249</v>
      </c>
      <c r="E709" s="318" t="s">
        <v>2250</v>
      </c>
      <c r="F709" s="206">
        <v>3</v>
      </c>
      <c r="G709" s="206">
        <v>0</v>
      </c>
      <c r="H709" s="206">
        <v>3</v>
      </c>
      <c r="I709" s="206">
        <v>5</v>
      </c>
      <c r="J709" s="206"/>
    </row>
    <row r="710" spans="3:10" x14ac:dyDescent="0.2">
      <c r="C710" s="206">
        <v>735</v>
      </c>
      <c r="D710" s="318" t="s">
        <v>2251</v>
      </c>
      <c r="E710" s="318" t="s">
        <v>2252</v>
      </c>
      <c r="F710" s="206">
        <v>3</v>
      </c>
      <c r="G710" s="206">
        <v>0</v>
      </c>
      <c r="H710" s="206">
        <v>3</v>
      </c>
      <c r="I710" s="206">
        <v>5</v>
      </c>
      <c r="J710" s="206"/>
    </row>
    <row r="711" spans="3:10" ht="18" x14ac:dyDescent="0.2">
      <c r="C711" s="206">
        <v>734</v>
      </c>
      <c r="D711" s="318" t="s">
        <v>2253</v>
      </c>
      <c r="E711" s="318" t="s">
        <v>2254</v>
      </c>
      <c r="F711" s="206">
        <v>3</v>
      </c>
      <c r="G711" s="206">
        <v>0</v>
      </c>
      <c r="H711" s="206">
        <v>3</v>
      </c>
      <c r="I711" s="206">
        <v>5</v>
      </c>
      <c r="J711" s="206"/>
    </row>
    <row r="712" spans="3:10" x14ac:dyDescent="0.2">
      <c r="C712" s="206">
        <v>733</v>
      </c>
      <c r="D712" s="318" t="s">
        <v>2255</v>
      </c>
      <c r="E712" s="318" t="s">
        <v>2256</v>
      </c>
      <c r="F712" s="206">
        <v>3</v>
      </c>
      <c r="G712" s="206">
        <v>0</v>
      </c>
      <c r="H712" s="206">
        <v>3</v>
      </c>
      <c r="I712" s="206">
        <v>5</v>
      </c>
      <c r="J712" s="206"/>
    </row>
    <row r="713" spans="3:10" x14ac:dyDescent="0.2">
      <c r="C713" s="206">
        <v>732</v>
      </c>
      <c r="D713" s="318" t="s">
        <v>2257</v>
      </c>
      <c r="E713" s="318" t="s">
        <v>2258</v>
      </c>
      <c r="F713" s="206">
        <v>3</v>
      </c>
      <c r="G713" s="206">
        <v>0</v>
      </c>
      <c r="H713" s="206">
        <v>3</v>
      </c>
      <c r="I713" s="206">
        <v>5</v>
      </c>
      <c r="J713" s="206"/>
    </row>
    <row r="714" spans="3:10" x14ac:dyDescent="0.2">
      <c r="C714" s="206">
        <v>731</v>
      </c>
      <c r="D714" s="318" t="s">
        <v>2259</v>
      </c>
      <c r="E714" s="318" t="s">
        <v>2260</v>
      </c>
      <c r="F714" s="206">
        <v>3</v>
      </c>
      <c r="G714" s="206">
        <v>0</v>
      </c>
      <c r="H714" s="206">
        <v>3</v>
      </c>
      <c r="I714" s="206">
        <v>5</v>
      </c>
      <c r="J714" s="206"/>
    </row>
    <row r="715" spans="3:10" x14ac:dyDescent="0.2">
      <c r="C715" s="206">
        <v>730</v>
      </c>
      <c r="D715" s="318" t="s">
        <v>2261</v>
      </c>
      <c r="E715" s="318" t="s">
        <v>2262</v>
      </c>
      <c r="F715" s="206">
        <v>3</v>
      </c>
      <c r="G715" s="206">
        <v>0</v>
      </c>
      <c r="H715" s="206">
        <v>3</v>
      </c>
      <c r="I715" s="206">
        <v>5</v>
      </c>
      <c r="J715" s="206"/>
    </row>
    <row r="716" spans="3:10" x14ac:dyDescent="0.2">
      <c r="C716" s="206">
        <v>729</v>
      </c>
      <c r="D716" s="318" t="s">
        <v>2263</v>
      </c>
      <c r="E716" s="318" t="s">
        <v>2264</v>
      </c>
      <c r="F716" s="206">
        <v>3</v>
      </c>
      <c r="G716" s="206">
        <v>0</v>
      </c>
      <c r="H716" s="206">
        <v>3</v>
      </c>
      <c r="I716" s="206">
        <v>5</v>
      </c>
      <c r="J716" s="206"/>
    </row>
    <row r="717" spans="3:10" ht="18" x14ac:dyDescent="0.2">
      <c r="C717" s="206">
        <v>728</v>
      </c>
      <c r="D717" s="318" t="s">
        <v>2265</v>
      </c>
      <c r="E717" s="318" t="s">
        <v>2266</v>
      </c>
      <c r="F717" s="206">
        <v>3</v>
      </c>
      <c r="G717" s="206">
        <v>0</v>
      </c>
      <c r="H717" s="206">
        <v>3</v>
      </c>
      <c r="I717" s="206">
        <v>5</v>
      </c>
      <c r="J717" s="206"/>
    </row>
    <row r="718" spans="3:10" x14ac:dyDescent="0.2">
      <c r="C718" s="206">
        <v>727</v>
      </c>
      <c r="D718" s="318" t="s">
        <v>2267</v>
      </c>
      <c r="E718" s="318" t="s">
        <v>2268</v>
      </c>
      <c r="F718" s="206">
        <v>3</v>
      </c>
      <c r="G718" s="206">
        <v>0</v>
      </c>
      <c r="H718" s="206">
        <v>3</v>
      </c>
      <c r="I718" s="206">
        <v>5</v>
      </c>
      <c r="J718" s="206"/>
    </row>
    <row r="719" spans="3:10" x14ac:dyDescent="0.2">
      <c r="C719" s="206">
        <v>726</v>
      </c>
      <c r="D719" s="318" t="s">
        <v>2269</v>
      </c>
      <c r="E719" s="318" t="s">
        <v>2270</v>
      </c>
      <c r="F719" s="206">
        <v>3</v>
      </c>
      <c r="G719" s="206">
        <v>0</v>
      </c>
      <c r="H719" s="206">
        <v>3</v>
      </c>
      <c r="I719" s="206">
        <v>5</v>
      </c>
      <c r="J719" s="206"/>
    </row>
    <row r="720" spans="3:10" x14ac:dyDescent="0.2">
      <c r="C720" s="206">
        <v>725</v>
      </c>
      <c r="D720" s="318" t="s">
        <v>2271</v>
      </c>
      <c r="E720" s="318" t="s">
        <v>2272</v>
      </c>
      <c r="F720" s="206">
        <v>3</v>
      </c>
      <c r="G720" s="206">
        <v>0</v>
      </c>
      <c r="H720" s="206">
        <v>3</v>
      </c>
      <c r="I720" s="206">
        <v>5</v>
      </c>
      <c r="J720" s="206"/>
    </row>
    <row r="721" spans="3:10" x14ac:dyDescent="0.2">
      <c r="C721" s="206">
        <v>724</v>
      </c>
      <c r="D721" s="318" t="s">
        <v>2273</v>
      </c>
      <c r="E721" s="318" t="s">
        <v>2274</v>
      </c>
      <c r="F721" s="206">
        <v>3</v>
      </c>
      <c r="G721" s="206">
        <v>0</v>
      </c>
      <c r="H721" s="206">
        <v>3</v>
      </c>
      <c r="I721" s="206">
        <v>5</v>
      </c>
      <c r="J721" s="206"/>
    </row>
    <row r="722" spans="3:10" x14ac:dyDescent="0.2">
      <c r="C722" s="206">
        <v>723</v>
      </c>
      <c r="D722" s="318" t="s">
        <v>2275</v>
      </c>
      <c r="E722" s="318" t="s">
        <v>2276</v>
      </c>
      <c r="F722" s="206">
        <v>3</v>
      </c>
      <c r="G722" s="206">
        <v>2</v>
      </c>
      <c r="H722" s="206">
        <v>4</v>
      </c>
      <c r="I722" s="206">
        <v>7</v>
      </c>
      <c r="J722" s="206"/>
    </row>
    <row r="723" spans="3:10" x14ac:dyDescent="0.2">
      <c r="C723" s="206">
        <v>722</v>
      </c>
      <c r="D723" s="318" t="s">
        <v>2277</v>
      </c>
      <c r="E723" s="318" t="s">
        <v>2278</v>
      </c>
      <c r="F723" s="206">
        <v>3</v>
      </c>
      <c r="G723" s="206">
        <v>0</v>
      </c>
      <c r="H723" s="206">
        <v>3</v>
      </c>
      <c r="I723" s="206">
        <v>5</v>
      </c>
      <c r="J723" s="206"/>
    </row>
    <row r="724" spans="3:10" x14ac:dyDescent="0.2">
      <c r="C724" s="206">
        <v>721</v>
      </c>
      <c r="D724" s="318" t="s">
        <v>2279</v>
      </c>
      <c r="E724" s="318" t="s">
        <v>2280</v>
      </c>
      <c r="F724" s="206">
        <v>3</v>
      </c>
      <c r="G724" s="206">
        <v>0</v>
      </c>
      <c r="H724" s="206">
        <v>3</v>
      </c>
      <c r="I724" s="206">
        <v>5</v>
      </c>
      <c r="J724" s="206"/>
    </row>
    <row r="725" spans="3:10" x14ac:dyDescent="0.2">
      <c r="C725" s="206">
        <v>720</v>
      </c>
      <c r="D725" s="318" t="s">
        <v>2281</v>
      </c>
      <c r="E725" s="318" t="s">
        <v>2282</v>
      </c>
      <c r="F725" s="206">
        <v>3</v>
      </c>
      <c r="G725" s="206">
        <v>0</v>
      </c>
      <c r="H725" s="206">
        <v>3</v>
      </c>
      <c r="I725" s="206">
        <v>5</v>
      </c>
      <c r="J725" s="206"/>
    </row>
    <row r="726" spans="3:10" x14ac:dyDescent="0.2">
      <c r="C726" s="206">
        <v>719</v>
      </c>
      <c r="D726" s="318" t="s">
        <v>2283</v>
      </c>
      <c r="E726" s="318" t="s">
        <v>2284</v>
      </c>
      <c r="F726" s="206">
        <v>3</v>
      </c>
      <c r="G726" s="206">
        <v>0</v>
      </c>
      <c r="H726" s="206">
        <v>3</v>
      </c>
      <c r="I726" s="206">
        <v>5</v>
      </c>
      <c r="J726" s="206"/>
    </row>
    <row r="727" spans="3:10" x14ac:dyDescent="0.2">
      <c r="C727" s="206">
        <v>718</v>
      </c>
      <c r="D727" s="318" t="s">
        <v>2285</v>
      </c>
      <c r="E727" s="318" t="s">
        <v>2286</v>
      </c>
      <c r="F727" s="206">
        <v>3</v>
      </c>
      <c r="G727" s="206">
        <v>0</v>
      </c>
      <c r="H727" s="206">
        <v>3</v>
      </c>
      <c r="I727" s="206">
        <v>5</v>
      </c>
      <c r="J727" s="206"/>
    </row>
    <row r="728" spans="3:10" x14ac:dyDescent="0.2">
      <c r="C728" s="206">
        <v>717</v>
      </c>
      <c r="D728" s="318" t="s">
        <v>2287</v>
      </c>
      <c r="E728" s="318" t="s">
        <v>2288</v>
      </c>
      <c r="F728" s="206">
        <v>3</v>
      </c>
      <c r="G728" s="206">
        <v>0</v>
      </c>
      <c r="H728" s="206">
        <v>3</v>
      </c>
      <c r="I728" s="206">
        <v>5</v>
      </c>
      <c r="J728" s="206"/>
    </row>
    <row r="729" spans="3:10" x14ac:dyDescent="0.2">
      <c r="C729" s="206">
        <v>716</v>
      </c>
      <c r="D729" s="318" t="s">
        <v>2289</v>
      </c>
      <c r="E729" s="318" t="s">
        <v>2290</v>
      </c>
      <c r="F729" s="206">
        <v>3</v>
      </c>
      <c r="G729" s="206">
        <v>0</v>
      </c>
      <c r="H729" s="206">
        <v>3</v>
      </c>
      <c r="I729" s="206">
        <v>5</v>
      </c>
      <c r="J729" s="206"/>
    </row>
    <row r="730" spans="3:10" x14ac:dyDescent="0.2">
      <c r="C730" s="206">
        <v>715</v>
      </c>
      <c r="D730" s="318" t="s">
        <v>2291</v>
      </c>
      <c r="E730" s="318" t="s">
        <v>2292</v>
      </c>
      <c r="F730" s="206">
        <v>3</v>
      </c>
      <c r="G730" s="206">
        <v>0</v>
      </c>
      <c r="H730" s="206">
        <v>3</v>
      </c>
      <c r="I730" s="206">
        <v>5</v>
      </c>
      <c r="J730" s="206"/>
    </row>
    <row r="731" spans="3:10" x14ac:dyDescent="0.2">
      <c r="C731" s="206">
        <v>714</v>
      </c>
      <c r="D731" s="318" t="s">
        <v>2293</v>
      </c>
      <c r="E731" s="318" t="s">
        <v>2294</v>
      </c>
      <c r="F731" s="206">
        <v>2</v>
      </c>
      <c r="G731" s="206">
        <v>2</v>
      </c>
      <c r="H731" s="206">
        <v>3</v>
      </c>
      <c r="I731" s="206">
        <v>5</v>
      </c>
      <c r="J731" s="206"/>
    </row>
    <row r="732" spans="3:10" x14ac:dyDescent="0.2">
      <c r="C732" s="206">
        <v>713</v>
      </c>
      <c r="D732" s="318" t="s">
        <v>2295</v>
      </c>
      <c r="E732" s="318" t="s">
        <v>2296</v>
      </c>
      <c r="F732" s="206">
        <v>2</v>
      </c>
      <c r="G732" s="206">
        <v>2</v>
      </c>
      <c r="H732" s="206">
        <v>3</v>
      </c>
      <c r="I732" s="206">
        <v>5</v>
      </c>
      <c r="J732" s="206"/>
    </row>
    <row r="733" spans="3:10" x14ac:dyDescent="0.2">
      <c r="C733" s="206">
        <v>712</v>
      </c>
      <c r="D733" s="318" t="s">
        <v>2297</v>
      </c>
      <c r="E733" s="318" t="s">
        <v>2298</v>
      </c>
      <c r="F733" s="206">
        <v>3</v>
      </c>
      <c r="G733" s="206">
        <v>0</v>
      </c>
      <c r="H733" s="206">
        <v>3</v>
      </c>
      <c r="I733" s="206">
        <v>5</v>
      </c>
      <c r="J733" s="206"/>
    </row>
    <row r="734" spans="3:10" x14ac:dyDescent="0.2">
      <c r="C734" s="206">
        <v>711</v>
      </c>
      <c r="D734" s="318" t="s">
        <v>2299</v>
      </c>
      <c r="E734" s="318" t="s">
        <v>2300</v>
      </c>
      <c r="F734" s="206">
        <v>3</v>
      </c>
      <c r="G734" s="206">
        <v>0</v>
      </c>
      <c r="H734" s="206">
        <v>3</v>
      </c>
      <c r="I734" s="206">
        <v>5</v>
      </c>
      <c r="J734" s="206"/>
    </row>
    <row r="735" spans="3:10" x14ac:dyDescent="0.2">
      <c r="C735" s="206">
        <v>710</v>
      </c>
      <c r="D735" s="318" t="s">
        <v>2301</v>
      </c>
      <c r="E735" s="318" t="s">
        <v>2302</v>
      </c>
      <c r="F735" s="206">
        <v>3</v>
      </c>
      <c r="G735" s="206">
        <v>0</v>
      </c>
      <c r="H735" s="206">
        <v>3</v>
      </c>
      <c r="I735" s="206">
        <v>5</v>
      </c>
      <c r="J735" s="206"/>
    </row>
    <row r="736" spans="3:10" x14ac:dyDescent="0.2">
      <c r="C736" s="206">
        <v>709</v>
      </c>
      <c r="D736" s="318" t="s">
        <v>2303</v>
      </c>
      <c r="E736" s="318" t="s">
        <v>2304</v>
      </c>
      <c r="F736" s="206">
        <v>3</v>
      </c>
      <c r="G736" s="206">
        <v>0</v>
      </c>
      <c r="H736" s="206">
        <v>3</v>
      </c>
      <c r="I736" s="206">
        <v>3</v>
      </c>
      <c r="J736" s="206"/>
    </row>
    <row r="737" spans="3:10" ht="18" x14ac:dyDescent="0.2">
      <c r="C737" s="206">
        <v>708</v>
      </c>
      <c r="D737" s="318" t="s">
        <v>2305</v>
      </c>
      <c r="E737" s="318" t="s">
        <v>2306</v>
      </c>
      <c r="F737" s="206">
        <v>3</v>
      </c>
      <c r="G737" s="206">
        <v>0</v>
      </c>
      <c r="H737" s="206">
        <v>3</v>
      </c>
      <c r="I737" s="206">
        <v>5</v>
      </c>
      <c r="J737" s="206"/>
    </row>
    <row r="738" spans="3:10" ht="18" x14ac:dyDescent="0.2">
      <c r="C738" s="206">
        <v>707</v>
      </c>
      <c r="D738" s="318" t="s">
        <v>2307</v>
      </c>
      <c r="E738" s="318" t="s">
        <v>2308</v>
      </c>
      <c r="F738" s="206">
        <v>3</v>
      </c>
      <c r="G738" s="206">
        <v>0</v>
      </c>
      <c r="H738" s="206">
        <v>3</v>
      </c>
      <c r="I738" s="206">
        <v>5</v>
      </c>
      <c r="J738" s="206"/>
    </row>
    <row r="739" spans="3:10" ht="18" x14ac:dyDescent="0.2">
      <c r="C739" s="206">
        <v>706</v>
      </c>
      <c r="D739" s="318" t="s">
        <v>2309</v>
      </c>
      <c r="E739" s="318" t="s">
        <v>2310</v>
      </c>
      <c r="F739" s="206">
        <v>1</v>
      </c>
      <c r="G739" s="206">
        <v>2</v>
      </c>
      <c r="H739" s="206">
        <v>2</v>
      </c>
      <c r="I739" s="206">
        <v>10</v>
      </c>
      <c r="J739" s="206"/>
    </row>
    <row r="740" spans="3:10" ht="18" x14ac:dyDescent="0.2">
      <c r="C740" s="206">
        <v>705</v>
      </c>
      <c r="D740" s="318" t="s">
        <v>2311</v>
      </c>
      <c r="E740" s="318" t="s">
        <v>2312</v>
      </c>
      <c r="F740" s="206">
        <v>1</v>
      </c>
      <c r="G740" s="206">
        <v>2</v>
      </c>
      <c r="H740" s="206">
        <v>2</v>
      </c>
      <c r="I740" s="206">
        <v>10</v>
      </c>
      <c r="J740" s="206"/>
    </row>
    <row r="741" spans="3:10" ht="18" x14ac:dyDescent="0.2">
      <c r="C741" s="206">
        <v>704</v>
      </c>
      <c r="D741" s="318" t="s">
        <v>2313</v>
      </c>
      <c r="E741" s="318" t="s">
        <v>1908</v>
      </c>
      <c r="F741" s="206">
        <v>2</v>
      </c>
      <c r="G741" s="206">
        <v>2</v>
      </c>
      <c r="H741" s="206">
        <v>3</v>
      </c>
      <c r="I741" s="206">
        <v>5</v>
      </c>
      <c r="J741" s="206"/>
    </row>
    <row r="742" spans="3:10" ht="18" x14ac:dyDescent="0.2">
      <c r="C742" s="206">
        <v>703</v>
      </c>
      <c r="D742" s="318" t="s">
        <v>2314</v>
      </c>
      <c r="E742" s="318" t="s">
        <v>2315</v>
      </c>
      <c r="F742" s="206">
        <v>2</v>
      </c>
      <c r="G742" s="206">
        <v>2</v>
      </c>
      <c r="H742" s="206">
        <v>3</v>
      </c>
      <c r="I742" s="206">
        <v>5</v>
      </c>
      <c r="J742" s="206"/>
    </row>
    <row r="743" spans="3:10" ht="18" x14ac:dyDescent="0.2">
      <c r="C743" s="206">
        <v>702</v>
      </c>
      <c r="D743" s="318" t="s">
        <v>2316</v>
      </c>
      <c r="E743" s="318" t="s">
        <v>2317</v>
      </c>
      <c r="F743" s="206">
        <v>3</v>
      </c>
      <c r="G743" s="206">
        <v>0</v>
      </c>
      <c r="H743" s="206">
        <v>3</v>
      </c>
      <c r="I743" s="206">
        <v>5</v>
      </c>
      <c r="J743" s="206"/>
    </row>
    <row r="744" spans="3:10" ht="18" x14ac:dyDescent="0.2">
      <c r="C744" s="206">
        <v>701</v>
      </c>
      <c r="D744" s="318" t="s">
        <v>2318</v>
      </c>
      <c r="E744" s="318" t="s">
        <v>2319</v>
      </c>
      <c r="F744" s="206">
        <v>3</v>
      </c>
      <c r="G744" s="206">
        <v>0</v>
      </c>
      <c r="H744" s="206">
        <v>3</v>
      </c>
      <c r="I744" s="206">
        <v>5</v>
      </c>
      <c r="J744" s="206"/>
    </row>
    <row r="745" spans="3:10" ht="18" x14ac:dyDescent="0.2">
      <c r="C745" s="206">
        <v>700</v>
      </c>
      <c r="D745" s="318" t="s">
        <v>2320</v>
      </c>
      <c r="E745" s="318" t="s">
        <v>2321</v>
      </c>
      <c r="F745" s="206">
        <v>0</v>
      </c>
      <c r="G745" s="206">
        <v>2</v>
      </c>
      <c r="H745" s="206">
        <v>1</v>
      </c>
      <c r="I745" s="206">
        <v>2</v>
      </c>
      <c r="J745" s="206"/>
    </row>
    <row r="746" spans="3:10" ht="18" x14ac:dyDescent="0.2">
      <c r="C746" s="206">
        <v>699</v>
      </c>
      <c r="D746" s="318" t="s">
        <v>2322</v>
      </c>
      <c r="E746" s="318" t="s">
        <v>2323</v>
      </c>
      <c r="F746" s="206">
        <v>2</v>
      </c>
      <c r="G746" s="206">
        <v>2</v>
      </c>
      <c r="H746" s="206">
        <v>3</v>
      </c>
      <c r="I746" s="206">
        <v>5</v>
      </c>
      <c r="J746" s="206"/>
    </row>
    <row r="747" spans="3:10" ht="18" x14ac:dyDescent="0.2">
      <c r="C747" s="206">
        <v>698</v>
      </c>
      <c r="D747" s="318" t="s">
        <v>2324</v>
      </c>
      <c r="E747" s="318" t="s">
        <v>2325</v>
      </c>
      <c r="F747" s="206">
        <v>2</v>
      </c>
      <c r="G747" s="206">
        <v>2</v>
      </c>
      <c r="H747" s="206">
        <v>3</v>
      </c>
      <c r="I747" s="206">
        <v>5</v>
      </c>
      <c r="J747" s="206"/>
    </row>
    <row r="748" spans="3:10" ht="18" x14ac:dyDescent="0.2">
      <c r="C748" s="206">
        <v>697</v>
      </c>
      <c r="D748" s="318" t="s">
        <v>2326</v>
      </c>
      <c r="E748" s="318" t="s">
        <v>2327</v>
      </c>
      <c r="F748" s="206">
        <v>0</v>
      </c>
      <c r="G748" s="206">
        <v>0</v>
      </c>
      <c r="H748" s="206">
        <v>1</v>
      </c>
      <c r="I748" s="206">
        <v>2</v>
      </c>
      <c r="J748" s="206"/>
    </row>
    <row r="749" spans="3:10" ht="18" x14ac:dyDescent="0.2">
      <c r="C749" s="206">
        <v>696</v>
      </c>
      <c r="D749" s="318" t="s">
        <v>2328</v>
      </c>
      <c r="E749" s="318" t="s">
        <v>2329</v>
      </c>
      <c r="F749" s="206">
        <v>3</v>
      </c>
      <c r="G749" s="206">
        <v>0</v>
      </c>
      <c r="H749" s="206">
        <v>3</v>
      </c>
      <c r="I749" s="206">
        <v>4</v>
      </c>
      <c r="J749" s="206"/>
    </row>
    <row r="750" spans="3:10" ht="18" x14ac:dyDescent="0.2">
      <c r="C750" s="206">
        <v>695</v>
      </c>
      <c r="D750" s="318" t="s">
        <v>2330</v>
      </c>
      <c r="E750" s="318" t="s">
        <v>2331</v>
      </c>
      <c r="F750" s="206">
        <v>2</v>
      </c>
      <c r="G750" s="206">
        <v>2</v>
      </c>
      <c r="H750" s="206">
        <v>3</v>
      </c>
      <c r="I750" s="206">
        <v>5</v>
      </c>
      <c r="J750" s="206"/>
    </row>
    <row r="751" spans="3:10" ht="18" x14ac:dyDescent="0.2">
      <c r="C751" s="206">
        <v>694</v>
      </c>
      <c r="D751" s="318" t="s">
        <v>910</v>
      </c>
      <c r="E751" s="318" t="s">
        <v>2332</v>
      </c>
      <c r="F751" s="206">
        <v>3</v>
      </c>
      <c r="G751" s="206">
        <v>2</v>
      </c>
      <c r="H751" s="206">
        <v>4</v>
      </c>
      <c r="I751" s="206">
        <v>6</v>
      </c>
      <c r="J751" s="206"/>
    </row>
    <row r="752" spans="3:10" ht="18" x14ac:dyDescent="0.2">
      <c r="C752" s="206">
        <v>693</v>
      </c>
      <c r="D752" s="318" t="s">
        <v>903</v>
      </c>
      <c r="E752" s="318" t="s">
        <v>2333</v>
      </c>
      <c r="F752" s="206">
        <v>3</v>
      </c>
      <c r="G752" s="206">
        <v>2</v>
      </c>
      <c r="H752" s="206">
        <v>4</v>
      </c>
      <c r="I752" s="206">
        <v>6</v>
      </c>
      <c r="J752" s="206"/>
    </row>
    <row r="753" spans="3:10" ht="18" x14ac:dyDescent="0.2">
      <c r="C753" s="206">
        <v>692</v>
      </c>
      <c r="D753" s="318" t="s">
        <v>2334</v>
      </c>
      <c r="E753" s="318" t="s">
        <v>2335</v>
      </c>
      <c r="F753" s="206">
        <v>3</v>
      </c>
      <c r="G753" s="206">
        <v>0</v>
      </c>
      <c r="H753" s="206">
        <v>4</v>
      </c>
      <c r="I753" s="206">
        <v>6</v>
      </c>
      <c r="J753" s="206"/>
    </row>
    <row r="754" spans="3:10" ht="18" x14ac:dyDescent="0.2">
      <c r="C754" s="206">
        <v>691</v>
      </c>
      <c r="D754" s="318" t="s">
        <v>2336</v>
      </c>
      <c r="E754" s="318" t="s">
        <v>2337</v>
      </c>
      <c r="F754" s="206">
        <v>0</v>
      </c>
      <c r="G754" s="206">
        <v>0</v>
      </c>
      <c r="H754" s="206">
        <v>3</v>
      </c>
      <c r="I754" s="206">
        <v>6</v>
      </c>
      <c r="J754" s="206"/>
    </row>
    <row r="755" spans="3:10" x14ac:dyDescent="0.2">
      <c r="C755" s="206">
        <v>690</v>
      </c>
      <c r="D755" s="318" t="s">
        <v>2338</v>
      </c>
      <c r="E755" s="318" t="s">
        <v>2339</v>
      </c>
      <c r="F755" s="206">
        <v>3</v>
      </c>
      <c r="G755" s="206">
        <v>0</v>
      </c>
      <c r="H755" s="206">
        <v>3</v>
      </c>
      <c r="I755" s="206">
        <v>6</v>
      </c>
      <c r="J755" s="206"/>
    </row>
    <row r="756" spans="3:10" x14ac:dyDescent="0.2">
      <c r="C756" s="206">
        <v>689</v>
      </c>
      <c r="D756" s="318" t="s">
        <v>2340</v>
      </c>
      <c r="E756" s="318" t="s">
        <v>2341</v>
      </c>
      <c r="F756" s="206">
        <v>1</v>
      </c>
      <c r="G756" s="206">
        <v>4</v>
      </c>
      <c r="H756" s="206">
        <v>3</v>
      </c>
      <c r="I756" s="206">
        <v>6</v>
      </c>
      <c r="J756" s="206"/>
    </row>
    <row r="757" spans="3:10" ht="18" x14ac:dyDescent="0.2">
      <c r="C757" s="206">
        <v>688</v>
      </c>
      <c r="D757" s="318" t="s">
        <v>2342</v>
      </c>
      <c r="E757" s="318" t="s">
        <v>2343</v>
      </c>
      <c r="F757" s="206">
        <v>3</v>
      </c>
      <c r="G757" s="206">
        <v>0</v>
      </c>
      <c r="H757" s="206">
        <v>3</v>
      </c>
      <c r="I757" s="206">
        <v>6</v>
      </c>
      <c r="J757" s="206"/>
    </row>
    <row r="758" spans="3:10" x14ac:dyDescent="0.2">
      <c r="C758" s="206">
        <v>687</v>
      </c>
      <c r="D758" s="318" t="s">
        <v>2344</v>
      </c>
      <c r="E758" s="318" t="s">
        <v>2345</v>
      </c>
      <c r="F758" s="206">
        <v>3</v>
      </c>
      <c r="G758" s="206">
        <v>0</v>
      </c>
      <c r="H758" s="206">
        <v>3</v>
      </c>
      <c r="I758" s="206">
        <v>6</v>
      </c>
      <c r="J758" s="206"/>
    </row>
    <row r="759" spans="3:10" x14ac:dyDescent="0.2">
      <c r="C759" s="206">
        <v>686</v>
      </c>
      <c r="D759" s="318" t="s">
        <v>2346</v>
      </c>
      <c r="E759" s="318" t="s">
        <v>2347</v>
      </c>
      <c r="F759" s="206">
        <v>3</v>
      </c>
      <c r="G759" s="206">
        <v>0</v>
      </c>
      <c r="H759" s="206">
        <v>3</v>
      </c>
      <c r="I759" s="206">
        <v>6</v>
      </c>
      <c r="J759" s="206"/>
    </row>
    <row r="760" spans="3:10" x14ac:dyDescent="0.2">
      <c r="C760" s="206">
        <v>685</v>
      </c>
      <c r="D760" s="318" t="s">
        <v>2348</v>
      </c>
      <c r="E760" s="318" t="s">
        <v>2349</v>
      </c>
      <c r="F760" s="206">
        <v>3</v>
      </c>
      <c r="G760" s="206">
        <v>0</v>
      </c>
      <c r="H760" s="206">
        <v>3</v>
      </c>
      <c r="I760" s="206">
        <v>6</v>
      </c>
      <c r="J760" s="206"/>
    </row>
    <row r="761" spans="3:10" x14ac:dyDescent="0.2">
      <c r="C761" s="206">
        <v>684</v>
      </c>
      <c r="D761" s="318" t="s">
        <v>2350</v>
      </c>
      <c r="E761" s="318" t="s">
        <v>2351</v>
      </c>
      <c r="F761" s="206">
        <v>3</v>
      </c>
      <c r="G761" s="206">
        <v>0</v>
      </c>
      <c r="H761" s="206">
        <v>3</v>
      </c>
      <c r="I761" s="206">
        <v>6</v>
      </c>
      <c r="J761" s="206"/>
    </row>
    <row r="762" spans="3:10" x14ac:dyDescent="0.2">
      <c r="C762" s="206">
        <v>683</v>
      </c>
      <c r="D762" s="318" t="s">
        <v>2352</v>
      </c>
      <c r="E762" s="318" t="s">
        <v>2353</v>
      </c>
      <c r="F762" s="206">
        <v>3</v>
      </c>
      <c r="G762" s="206">
        <v>0</v>
      </c>
      <c r="H762" s="206">
        <v>3</v>
      </c>
      <c r="I762" s="206">
        <v>6</v>
      </c>
      <c r="J762" s="206"/>
    </row>
    <row r="763" spans="3:10" x14ac:dyDescent="0.2">
      <c r="C763" s="206">
        <v>682</v>
      </c>
      <c r="D763" s="318" t="s">
        <v>2354</v>
      </c>
      <c r="E763" s="318" t="s">
        <v>2355</v>
      </c>
      <c r="F763" s="206">
        <v>3</v>
      </c>
      <c r="G763" s="206">
        <v>0</v>
      </c>
      <c r="H763" s="206">
        <v>3</v>
      </c>
      <c r="I763" s="206">
        <v>6</v>
      </c>
      <c r="J763" s="206"/>
    </row>
    <row r="764" spans="3:10" x14ac:dyDescent="0.2">
      <c r="C764" s="206">
        <v>681</v>
      </c>
      <c r="D764" s="318" t="s">
        <v>2356</v>
      </c>
      <c r="E764" s="318" t="s">
        <v>2357</v>
      </c>
      <c r="F764" s="206">
        <v>3</v>
      </c>
      <c r="G764" s="206">
        <v>0</v>
      </c>
      <c r="H764" s="206">
        <v>3</v>
      </c>
      <c r="I764" s="206">
        <v>6</v>
      </c>
      <c r="J764" s="206"/>
    </row>
    <row r="765" spans="3:10" x14ac:dyDescent="0.2">
      <c r="C765" s="206">
        <v>680</v>
      </c>
      <c r="D765" s="318" t="s">
        <v>2358</v>
      </c>
      <c r="E765" s="318" t="s">
        <v>2359</v>
      </c>
      <c r="F765" s="206">
        <v>3</v>
      </c>
      <c r="G765" s="206">
        <v>0</v>
      </c>
      <c r="H765" s="206">
        <v>3</v>
      </c>
      <c r="I765" s="206">
        <v>6</v>
      </c>
      <c r="J765" s="206"/>
    </row>
    <row r="766" spans="3:10" x14ac:dyDescent="0.2">
      <c r="C766" s="206">
        <v>679</v>
      </c>
      <c r="D766" s="318" t="s">
        <v>2360</v>
      </c>
      <c r="E766" s="318" t="s">
        <v>2361</v>
      </c>
      <c r="F766" s="206">
        <v>3</v>
      </c>
      <c r="G766" s="206">
        <v>0</v>
      </c>
      <c r="H766" s="206">
        <v>3</v>
      </c>
      <c r="I766" s="206">
        <v>6</v>
      </c>
      <c r="J766" s="206"/>
    </row>
    <row r="767" spans="3:10" x14ac:dyDescent="0.2">
      <c r="C767" s="206">
        <v>678</v>
      </c>
      <c r="D767" s="318" t="s">
        <v>2362</v>
      </c>
      <c r="E767" s="318" t="s">
        <v>2363</v>
      </c>
      <c r="F767" s="206">
        <v>3</v>
      </c>
      <c r="G767" s="206">
        <v>0</v>
      </c>
      <c r="H767" s="206">
        <v>3</v>
      </c>
      <c r="I767" s="206">
        <v>6</v>
      </c>
      <c r="J767" s="206"/>
    </row>
    <row r="768" spans="3:10" x14ac:dyDescent="0.2">
      <c r="C768" s="206">
        <v>677</v>
      </c>
      <c r="D768" s="318" t="s">
        <v>2364</v>
      </c>
      <c r="E768" s="318" t="s">
        <v>2365</v>
      </c>
      <c r="F768" s="206">
        <v>3</v>
      </c>
      <c r="G768" s="206">
        <v>0</v>
      </c>
      <c r="H768" s="206">
        <v>3</v>
      </c>
      <c r="I768" s="206">
        <v>6</v>
      </c>
      <c r="J768" s="206"/>
    </row>
    <row r="769" spans="3:10" x14ac:dyDescent="0.2">
      <c r="C769" s="206">
        <v>676</v>
      </c>
      <c r="D769" s="318" t="s">
        <v>2366</v>
      </c>
      <c r="E769" s="318" t="s">
        <v>2367</v>
      </c>
      <c r="F769" s="206">
        <v>3</v>
      </c>
      <c r="G769" s="206">
        <v>0</v>
      </c>
      <c r="H769" s="206">
        <v>3</v>
      </c>
      <c r="I769" s="206">
        <v>6</v>
      </c>
      <c r="J769" s="206"/>
    </row>
    <row r="770" spans="3:10" x14ac:dyDescent="0.2">
      <c r="C770" s="206">
        <v>675</v>
      </c>
      <c r="D770" s="318" t="s">
        <v>2368</v>
      </c>
      <c r="E770" s="318" t="s">
        <v>2369</v>
      </c>
      <c r="F770" s="206">
        <v>3</v>
      </c>
      <c r="G770" s="206">
        <v>0</v>
      </c>
      <c r="H770" s="206">
        <v>3</v>
      </c>
      <c r="I770" s="206">
        <v>6</v>
      </c>
      <c r="J770" s="206"/>
    </row>
    <row r="771" spans="3:10" x14ac:dyDescent="0.2">
      <c r="C771" s="206">
        <v>674</v>
      </c>
      <c r="D771" s="318" t="s">
        <v>2370</v>
      </c>
      <c r="E771" s="318" t="s">
        <v>2371</v>
      </c>
      <c r="F771" s="206">
        <v>3</v>
      </c>
      <c r="G771" s="206">
        <v>0</v>
      </c>
      <c r="H771" s="206">
        <v>3</v>
      </c>
      <c r="I771" s="206">
        <v>6</v>
      </c>
      <c r="J771" s="206"/>
    </row>
    <row r="772" spans="3:10" x14ac:dyDescent="0.2">
      <c r="C772" s="206">
        <v>673</v>
      </c>
      <c r="D772" s="318" t="s">
        <v>2372</v>
      </c>
      <c r="E772" s="318" t="s">
        <v>2373</v>
      </c>
      <c r="F772" s="206">
        <v>3</v>
      </c>
      <c r="G772" s="206">
        <v>0</v>
      </c>
      <c r="H772" s="206">
        <v>3</v>
      </c>
      <c r="I772" s="206">
        <v>6</v>
      </c>
      <c r="J772" s="206"/>
    </row>
    <row r="773" spans="3:10" x14ac:dyDescent="0.2">
      <c r="C773" s="206">
        <v>672</v>
      </c>
      <c r="D773" s="318" t="s">
        <v>2374</v>
      </c>
      <c r="E773" s="318" t="s">
        <v>2375</v>
      </c>
      <c r="F773" s="206">
        <v>3</v>
      </c>
      <c r="G773" s="206">
        <v>0</v>
      </c>
      <c r="H773" s="206">
        <v>3</v>
      </c>
      <c r="I773" s="206">
        <v>6</v>
      </c>
      <c r="J773" s="206"/>
    </row>
    <row r="774" spans="3:10" x14ac:dyDescent="0.2">
      <c r="C774" s="206">
        <v>671</v>
      </c>
      <c r="D774" s="318" t="s">
        <v>2376</v>
      </c>
      <c r="E774" s="318" t="s">
        <v>2377</v>
      </c>
      <c r="F774" s="206">
        <v>3</v>
      </c>
      <c r="G774" s="206">
        <v>0</v>
      </c>
      <c r="H774" s="206">
        <v>3</v>
      </c>
      <c r="I774" s="206">
        <v>6</v>
      </c>
      <c r="J774" s="206"/>
    </row>
    <row r="775" spans="3:10" x14ac:dyDescent="0.2">
      <c r="C775" s="206">
        <v>670</v>
      </c>
      <c r="D775" s="318" t="s">
        <v>2378</v>
      </c>
      <c r="E775" s="318" t="s">
        <v>2379</v>
      </c>
      <c r="F775" s="206">
        <v>3</v>
      </c>
      <c r="G775" s="206">
        <v>0</v>
      </c>
      <c r="H775" s="206">
        <v>3</v>
      </c>
      <c r="I775" s="206">
        <v>6</v>
      </c>
      <c r="J775" s="206"/>
    </row>
    <row r="776" spans="3:10" x14ac:dyDescent="0.2">
      <c r="C776" s="206">
        <v>669</v>
      </c>
      <c r="D776" s="318" t="s">
        <v>2380</v>
      </c>
      <c r="E776" s="318" t="s">
        <v>2381</v>
      </c>
      <c r="F776" s="206">
        <v>3</v>
      </c>
      <c r="G776" s="206">
        <v>0</v>
      </c>
      <c r="H776" s="206">
        <v>3</v>
      </c>
      <c r="I776" s="206">
        <v>6</v>
      </c>
      <c r="J776" s="206"/>
    </row>
    <row r="777" spans="3:10" x14ac:dyDescent="0.2">
      <c r="C777" s="206">
        <v>668</v>
      </c>
      <c r="D777" s="318" t="s">
        <v>2382</v>
      </c>
      <c r="E777" s="318" t="s">
        <v>2383</v>
      </c>
      <c r="F777" s="206">
        <v>3</v>
      </c>
      <c r="G777" s="206">
        <v>0</v>
      </c>
      <c r="H777" s="206">
        <v>3</v>
      </c>
      <c r="I777" s="206">
        <v>6</v>
      </c>
      <c r="J777" s="206"/>
    </row>
    <row r="778" spans="3:10" x14ac:dyDescent="0.2">
      <c r="C778" s="206">
        <v>667</v>
      </c>
      <c r="D778" s="318" t="s">
        <v>2384</v>
      </c>
      <c r="E778" s="318" t="s">
        <v>2385</v>
      </c>
      <c r="F778" s="206">
        <v>3</v>
      </c>
      <c r="G778" s="206">
        <v>0</v>
      </c>
      <c r="H778" s="206">
        <v>3</v>
      </c>
      <c r="I778" s="206">
        <v>6</v>
      </c>
      <c r="J778" s="206"/>
    </row>
    <row r="779" spans="3:10" x14ac:dyDescent="0.2">
      <c r="C779" s="206">
        <v>666</v>
      </c>
      <c r="D779" s="318" t="s">
        <v>2386</v>
      </c>
      <c r="E779" s="318" t="s">
        <v>2387</v>
      </c>
      <c r="F779" s="206">
        <v>3</v>
      </c>
      <c r="G779" s="206">
        <v>0</v>
      </c>
      <c r="H779" s="206">
        <v>3</v>
      </c>
      <c r="I779" s="206">
        <v>6</v>
      </c>
      <c r="J779" s="206"/>
    </row>
    <row r="780" spans="3:10" x14ac:dyDescent="0.2">
      <c r="C780" s="206">
        <v>665</v>
      </c>
      <c r="D780" s="318" t="s">
        <v>2388</v>
      </c>
      <c r="E780" s="318" t="s">
        <v>2389</v>
      </c>
      <c r="F780" s="206">
        <v>3</v>
      </c>
      <c r="G780" s="206">
        <v>0</v>
      </c>
      <c r="H780" s="206">
        <v>3</v>
      </c>
      <c r="I780" s="206">
        <v>6</v>
      </c>
      <c r="J780" s="206"/>
    </row>
    <row r="781" spans="3:10" x14ac:dyDescent="0.2">
      <c r="C781" s="206">
        <v>664</v>
      </c>
      <c r="D781" s="318" t="s">
        <v>2390</v>
      </c>
      <c r="E781" s="318" t="s">
        <v>2391</v>
      </c>
      <c r="F781" s="206">
        <v>3</v>
      </c>
      <c r="G781" s="206">
        <v>0</v>
      </c>
      <c r="H781" s="206">
        <v>3</v>
      </c>
      <c r="I781" s="206">
        <v>6</v>
      </c>
      <c r="J781" s="206"/>
    </row>
    <row r="782" spans="3:10" x14ac:dyDescent="0.2">
      <c r="C782" s="206">
        <v>663</v>
      </c>
      <c r="D782" s="318" t="s">
        <v>2392</v>
      </c>
      <c r="E782" s="318" t="s">
        <v>2393</v>
      </c>
      <c r="F782" s="206">
        <v>3</v>
      </c>
      <c r="G782" s="206">
        <v>0</v>
      </c>
      <c r="H782" s="206">
        <v>3</v>
      </c>
      <c r="I782" s="206">
        <v>6</v>
      </c>
      <c r="J782" s="206"/>
    </row>
    <row r="783" spans="3:10" x14ac:dyDescent="0.2">
      <c r="C783" s="206">
        <v>662</v>
      </c>
      <c r="D783" s="318" t="s">
        <v>2394</v>
      </c>
      <c r="E783" s="318" t="s">
        <v>2395</v>
      </c>
      <c r="F783" s="206">
        <v>3</v>
      </c>
      <c r="G783" s="206">
        <v>0</v>
      </c>
      <c r="H783" s="206">
        <v>3</v>
      </c>
      <c r="I783" s="206">
        <v>6</v>
      </c>
      <c r="J783" s="206"/>
    </row>
    <row r="784" spans="3:10" x14ac:dyDescent="0.2">
      <c r="C784" s="206">
        <v>661</v>
      </c>
      <c r="D784" s="318" t="s">
        <v>2396</v>
      </c>
      <c r="E784" s="318" t="s">
        <v>2397</v>
      </c>
      <c r="F784" s="206">
        <v>3</v>
      </c>
      <c r="G784" s="206">
        <v>0</v>
      </c>
      <c r="H784" s="206">
        <v>3</v>
      </c>
      <c r="I784" s="206">
        <v>6</v>
      </c>
      <c r="J784" s="206"/>
    </row>
    <row r="785" spans="3:10" x14ac:dyDescent="0.2">
      <c r="C785" s="206">
        <v>660</v>
      </c>
      <c r="D785" s="318" t="s">
        <v>2398</v>
      </c>
      <c r="E785" s="318" t="s">
        <v>2399</v>
      </c>
      <c r="F785" s="206">
        <v>1</v>
      </c>
      <c r="G785" s="206">
        <v>4</v>
      </c>
      <c r="H785" s="206">
        <v>3</v>
      </c>
      <c r="I785" s="206">
        <v>7</v>
      </c>
      <c r="J785" s="206"/>
    </row>
    <row r="786" spans="3:10" x14ac:dyDescent="0.2">
      <c r="C786" s="206">
        <v>659</v>
      </c>
      <c r="D786" s="318" t="s">
        <v>2400</v>
      </c>
      <c r="E786" s="318" t="s">
        <v>2401</v>
      </c>
      <c r="F786" s="206">
        <v>3</v>
      </c>
      <c r="G786" s="206">
        <v>0</v>
      </c>
      <c r="H786" s="206">
        <v>3</v>
      </c>
      <c r="I786" s="206">
        <v>6</v>
      </c>
      <c r="J786" s="206"/>
    </row>
    <row r="787" spans="3:10" x14ac:dyDescent="0.2">
      <c r="C787" s="206">
        <v>658</v>
      </c>
      <c r="D787" s="318" t="s">
        <v>2402</v>
      </c>
      <c r="E787" s="318" t="s">
        <v>2403</v>
      </c>
      <c r="F787" s="206">
        <v>3</v>
      </c>
      <c r="G787" s="206">
        <v>0</v>
      </c>
      <c r="H787" s="206">
        <v>3</v>
      </c>
      <c r="I787" s="206">
        <v>5</v>
      </c>
      <c r="J787" s="206"/>
    </row>
    <row r="788" spans="3:10" x14ac:dyDescent="0.2">
      <c r="C788" s="206">
        <v>657</v>
      </c>
      <c r="D788" s="318" t="s">
        <v>2404</v>
      </c>
      <c r="E788" s="318" t="s">
        <v>2405</v>
      </c>
      <c r="F788" s="206">
        <v>3</v>
      </c>
      <c r="G788" s="206">
        <v>0</v>
      </c>
      <c r="H788" s="206">
        <v>3</v>
      </c>
      <c r="I788" s="206">
        <v>5</v>
      </c>
      <c r="J788" s="206"/>
    </row>
    <row r="789" spans="3:10" x14ac:dyDescent="0.2">
      <c r="C789" s="206">
        <v>656</v>
      </c>
      <c r="D789" s="318" t="s">
        <v>2406</v>
      </c>
      <c r="E789" s="318" t="s">
        <v>2407</v>
      </c>
      <c r="F789" s="206">
        <v>3</v>
      </c>
      <c r="G789" s="206">
        <v>0</v>
      </c>
      <c r="H789" s="206">
        <v>3</v>
      </c>
      <c r="I789" s="206">
        <v>5</v>
      </c>
      <c r="J789" s="206"/>
    </row>
    <row r="790" spans="3:10" x14ac:dyDescent="0.2">
      <c r="C790" s="206">
        <v>655</v>
      </c>
      <c r="D790" s="318" t="s">
        <v>2408</v>
      </c>
      <c r="E790" s="318" t="s">
        <v>2409</v>
      </c>
      <c r="F790" s="206">
        <v>3</v>
      </c>
      <c r="G790" s="206">
        <v>0</v>
      </c>
      <c r="H790" s="206">
        <v>3</v>
      </c>
      <c r="I790" s="206">
        <v>5</v>
      </c>
      <c r="J790" s="206"/>
    </row>
    <row r="791" spans="3:10" ht="18" x14ac:dyDescent="0.2">
      <c r="C791" s="206">
        <v>654</v>
      </c>
      <c r="D791" s="318" t="s">
        <v>2410</v>
      </c>
      <c r="E791" s="318" t="s">
        <v>2411</v>
      </c>
      <c r="F791" s="206">
        <v>3</v>
      </c>
      <c r="G791" s="206">
        <v>0</v>
      </c>
      <c r="H791" s="206">
        <v>3</v>
      </c>
      <c r="I791" s="206">
        <v>5</v>
      </c>
      <c r="J791" s="206"/>
    </row>
    <row r="792" spans="3:10" ht="18" x14ac:dyDescent="0.2">
      <c r="C792" s="206">
        <v>653</v>
      </c>
      <c r="D792" s="318" t="s">
        <v>2412</v>
      </c>
      <c r="E792" s="318" t="s">
        <v>2413</v>
      </c>
      <c r="F792" s="206">
        <v>3</v>
      </c>
      <c r="G792" s="206">
        <v>0</v>
      </c>
      <c r="H792" s="206">
        <v>3</v>
      </c>
      <c r="I792" s="206">
        <v>5</v>
      </c>
      <c r="J792" s="206"/>
    </row>
    <row r="793" spans="3:10" x14ac:dyDescent="0.2">
      <c r="C793" s="206">
        <v>652</v>
      </c>
      <c r="D793" s="318" t="s">
        <v>2414</v>
      </c>
      <c r="E793" s="318" t="s">
        <v>2415</v>
      </c>
      <c r="F793" s="206">
        <v>2</v>
      </c>
      <c r="G793" s="206">
        <v>0</v>
      </c>
      <c r="H793" s="206">
        <v>2</v>
      </c>
      <c r="I793" s="206">
        <v>4</v>
      </c>
      <c r="J793" s="206"/>
    </row>
    <row r="794" spans="3:10" ht="18" x14ac:dyDescent="0.2">
      <c r="C794" s="206">
        <v>651</v>
      </c>
      <c r="D794" s="318" t="s">
        <v>2416</v>
      </c>
      <c r="E794" s="318" t="s">
        <v>2417</v>
      </c>
      <c r="F794" s="206">
        <v>3</v>
      </c>
      <c r="G794" s="206">
        <v>0</v>
      </c>
      <c r="H794" s="206">
        <v>3</v>
      </c>
      <c r="I794" s="206">
        <v>5</v>
      </c>
      <c r="J794" s="206"/>
    </row>
    <row r="795" spans="3:10" ht="18" x14ac:dyDescent="0.2">
      <c r="C795" s="206">
        <v>650</v>
      </c>
      <c r="D795" s="318" t="s">
        <v>2418</v>
      </c>
      <c r="E795" s="318" t="s">
        <v>2419</v>
      </c>
      <c r="F795" s="206">
        <v>3</v>
      </c>
      <c r="G795" s="206">
        <v>0</v>
      </c>
      <c r="H795" s="206">
        <v>3</v>
      </c>
      <c r="I795" s="206">
        <v>5</v>
      </c>
      <c r="J795" s="206"/>
    </row>
    <row r="796" spans="3:10" x14ac:dyDescent="0.2">
      <c r="C796" s="206">
        <v>649</v>
      </c>
      <c r="D796" s="318" t="s">
        <v>2420</v>
      </c>
      <c r="E796" s="318" t="s">
        <v>2421</v>
      </c>
      <c r="F796" s="206">
        <v>3</v>
      </c>
      <c r="G796" s="206">
        <v>0</v>
      </c>
      <c r="H796" s="206">
        <v>3</v>
      </c>
      <c r="I796" s="206">
        <v>5</v>
      </c>
      <c r="J796" s="206"/>
    </row>
    <row r="797" spans="3:10" x14ac:dyDescent="0.2">
      <c r="C797" s="206">
        <v>648</v>
      </c>
      <c r="D797" s="318" t="s">
        <v>2422</v>
      </c>
      <c r="E797" s="318" t="s">
        <v>2423</v>
      </c>
      <c r="F797" s="206">
        <v>3</v>
      </c>
      <c r="G797" s="206">
        <v>0</v>
      </c>
      <c r="H797" s="206">
        <v>3</v>
      </c>
      <c r="I797" s="206">
        <v>5</v>
      </c>
      <c r="J797" s="206"/>
    </row>
    <row r="798" spans="3:10" x14ac:dyDescent="0.2">
      <c r="C798" s="206">
        <v>647</v>
      </c>
      <c r="D798" s="318" t="s">
        <v>2424</v>
      </c>
      <c r="E798" s="318" t="s">
        <v>2425</v>
      </c>
      <c r="F798" s="206">
        <v>3</v>
      </c>
      <c r="G798" s="206">
        <v>0</v>
      </c>
      <c r="H798" s="206">
        <v>3</v>
      </c>
      <c r="I798" s="206">
        <v>6</v>
      </c>
      <c r="J798" s="206"/>
    </row>
    <row r="799" spans="3:10" x14ac:dyDescent="0.2">
      <c r="C799" s="206">
        <v>646</v>
      </c>
      <c r="D799" s="318" t="s">
        <v>2426</v>
      </c>
      <c r="E799" s="318" t="s">
        <v>2427</v>
      </c>
      <c r="F799" s="206">
        <v>3</v>
      </c>
      <c r="G799" s="206">
        <v>0</v>
      </c>
      <c r="H799" s="206">
        <v>3</v>
      </c>
      <c r="I799" s="206">
        <v>6</v>
      </c>
      <c r="J799" s="206"/>
    </row>
    <row r="800" spans="3:10" x14ac:dyDescent="0.2">
      <c r="C800" s="206">
        <v>645</v>
      </c>
      <c r="D800" s="318" t="s">
        <v>2428</v>
      </c>
      <c r="E800" s="318" t="s">
        <v>2429</v>
      </c>
      <c r="F800" s="206">
        <v>3</v>
      </c>
      <c r="G800" s="206">
        <v>0</v>
      </c>
      <c r="H800" s="206">
        <v>3</v>
      </c>
      <c r="I800" s="206">
        <v>6</v>
      </c>
      <c r="J800" s="206"/>
    </row>
    <row r="801" spans="3:10" x14ac:dyDescent="0.2">
      <c r="C801" s="206">
        <v>644</v>
      </c>
      <c r="D801" s="318" t="s">
        <v>2430</v>
      </c>
      <c r="E801" s="318" t="s">
        <v>2431</v>
      </c>
      <c r="F801" s="206">
        <v>3</v>
      </c>
      <c r="G801" s="206">
        <v>0</v>
      </c>
      <c r="H801" s="206">
        <v>3</v>
      </c>
      <c r="I801" s="206">
        <v>6</v>
      </c>
      <c r="J801" s="206"/>
    </row>
    <row r="802" spans="3:10" x14ac:dyDescent="0.2">
      <c r="C802" s="206">
        <v>643</v>
      </c>
      <c r="D802" s="318" t="s">
        <v>2432</v>
      </c>
      <c r="E802" s="318" t="s">
        <v>2433</v>
      </c>
      <c r="F802" s="206">
        <v>3</v>
      </c>
      <c r="G802" s="206">
        <v>0</v>
      </c>
      <c r="H802" s="206">
        <v>3</v>
      </c>
      <c r="I802" s="206">
        <v>6</v>
      </c>
      <c r="J802" s="206"/>
    </row>
    <row r="803" spans="3:10" x14ac:dyDescent="0.2">
      <c r="C803" s="206">
        <v>642</v>
      </c>
      <c r="D803" s="318" t="s">
        <v>2434</v>
      </c>
      <c r="E803" s="318" t="s">
        <v>2435</v>
      </c>
      <c r="F803" s="206">
        <v>3</v>
      </c>
      <c r="G803" s="206">
        <v>0</v>
      </c>
      <c r="H803" s="206">
        <v>3</v>
      </c>
      <c r="I803" s="206">
        <v>6</v>
      </c>
      <c r="J803" s="206"/>
    </row>
    <row r="804" spans="3:10" x14ac:dyDescent="0.2">
      <c r="C804" s="206">
        <v>641</v>
      </c>
      <c r="D804" s="318" t="s">
        <v>2436</v>
      </c>
      <c r="E804" s="318" t="s">
        <v>2437</v>
      </c>
      <c r="F804" s="206">
        <v>3</v>
      </c>
      <c r="G804" s="206">
        <v>0</v>
      </c>
      <c r="H804" s="206">
        <v>3</v>
      </c>
      <c r="I804" s="206">
        <v>6</v>
      </c>
      <c r="J804" s="206"/>
    </row>
    <row r="805" spans="3:10" x14ac:dyDescent="0.2">
      <c r="C805" s="206">
        <v>640</v>
      </c>
      <c r="D805" s="318" t="s">
        <v>2438</v>
      </c>
      <c r="E805" s="318" t="s">
        <v>2439</v>
      </c>
      <c r="F805" s="206">
        <v>3</v>
      </c>
      <c r="G805" s="206">
        <v>0</v>
      </c>
      <c r="H805" s="206">
        <v>3</v>
      </c>
      <c r="I805" s="206">
        <v>6</v>
      </c>
      <c r="J805" s="206"/>
    </row>
    <row r="806" spans="3:10" x14ac:dyDescent="0.2">
      <c r="C806" s="206">
        <v>639</v>
      </c>
      <c r="D806" s="318" t="s">
        <v>2440</v>
      </c>
      <c r="E806" s="318" t="s">
        <v>2441</v>
      </c>
      <c r="F806" s="206">
        <v>3</v>
      </c>
      <c r="G806" s="206">
        <v>0</v>
      </c>
      <c r="H806" s="206">
        <v>3</v>
      </c>
      <c r="I806" s="206">
        <v>6</v>
      </c>
      <c r="J806" s="206"/>
    </row>
    <row r="807" spans="3:10" x14ac:dyDescent="0.2">
      <c r="C807" s="206">
        <v>638</v>
      </c>
      <c r="D807" s="318" t="s">
        <v>2442</v>
      </c>
      <c r="E807" s="318" t="s">
        <v>2443</v>
      </c>
      <c r="F807" s="206">
        <v>3</v>
      </c>
      <c r="G807" s="206">
        <v>0</v>
      </c>
      <c r="H807" s="206">
        <v>3</v>
      </c>
      <c r="I807" s="206">
        <v>6</v>
      </c>
      <c r="J807" s="206"/>
    </row>
    <row r="808" spans="3:10" x14ac:dyDescent="0.2">
      <c r="C808" s="206">
        <v>637</v>
      </c>
      <c r="D808" s="318" t="s">
        <v>2444</v>
      </c>
      <c r="E808" s="318" t="s">
        <v>2445</v>
      </c>
      <c r="F808" s="206">
        <v>3</v>
      </c>
      <c r="G808" s="206">
        <v>0</v>
      </c>
      <c r="H808" s="206">
        <v>3</v>
      </c>
      <c r="I808" s="206">
        <v>6</v>
      </c>
      <c r="J808" s="206"/>
    </row>
    <row r="809" spans="3:10" x14ac:dyDescent="0.2">
      <c r="C809" s="206">
        <v>636</v>
      </c>
      <c r="D809" s="318" t="s">
        <v>2446</v>
      </c>
      <c r="E809" s="318" t="s">
        <v>2447</v>
      </c>
      <c r="F809" s="206">
        <v>3</v>
      </c>
      <c r="G809" s="206">
        <v>0</v>
      </c>
      <c r="H809" s="206">
        <v>3</v>
      </c>
      <c r="I809" s="206">
        <v>6</v>
      </c>
      <c r="J809" s="206"/>
    </row>
    <row r="810" spans="3:10" x14ac:dyDescent="0.2">
      <c r="C810" s="206">
        <v>635</v>
      </c>
      <c r="D810" s="318" t="s">
        <v>2448</v>
      </c>
      <c r="E810" s="318" t="s">
        <v>2449</v>
      </c>
      <c r="F810" s="206">
        <v>3</v>
      </c>
      <c r="G810" s="206">
        <v>0</v>
      </c>
      <c r="H810" s="206">
        <v>3</v>
      </c>
      <c r="I810" s="206">
        <v>4</v>
      </c>
      <c r="J810" s="206"/>
    </row>
    <row r="811" spans="3:10" x14ac:dyDescent="0.2">
      <c r="C811" s="206">
        <v>634</v>
      </c>
      <c r="D811" s="318" t="s">
        <v>2450</v>
      </c>
      <c r="E811" s="318" t="s">
        <v>2451</v>
      </c>
      <c r="F811" s="206">
        <v>4</v>
      </c>
      <c r="G811" s="206">
        <v>0</v>
      </c>
      <c r="H811" s="206">
        <v>4</v>
      </c>
      <c r="I811" s="206">
        <v>5</v>
      </c>
      <c r="J811" s="206"/>
    </row>
    <row r="812" spans="3:10" x14ac:dyDescent="0.2">
      <c r="C812" s="206">
        <v>633</v>
      </c>
      <c r="D812" s="318" t="s">
        <v>2452</v>
      </c>
      <c r="E812" s="318" t="s">
        <v>2453</v>
      </c>
      <c r="F812" s="206">
        <v>4</v>
      </c>
      <c r="G812" s="206">
        <v>0</v>
      </c>
      <c r="H812" s="206">
        <v>4</v>
      </c>
      <c r="I812" s="206">
        <v>6</v>
      </c>
      <c r="J812" s="206"/>
    </row>
    <row r="813" spans="3:10" x14ac:dyDescent="0.2">
      <c r="C813" s="206">
        <v>632</v>
      </c>
      <c r="D813" s="318" t="s">
        <v>2454</v>
      </c>
      <c r="E813" s="318" t="s">
        <v>2455</v>
      </c>
      <c r="F813" s="206">
        <v>4</v>
      </c>
      <c r="G813" s="206">
        <v>0</v>
      </c>
      <c r="H813" s="206">
        <v>4</v>
      </c>
      <c r="I813" s="206">
        <v>6</v>
      </c>
      <c r="J813" s="206"/>
    </row>
    <row r="814" spans="3:10" x14ac:dyDescent="0.2">
      <c r="C814" s="206">
        <v>631</v>
      </c>
      <c r="D814" s="318" t="s">
        <v>2456</v>
      </c>
      <c r="E814" s="318" t="s">
        <v>2457</v>
      </c>
      <c r="F814" s="206">
        <v>3</v>
      </c>
      <c r="G814" s="206">
        <v>0</v>
      </c>
      <c r="H814" s="206">
        <v>3</v>
      </c>
      <c r="I814" s="206">
        <v>5</v>
      </c>
      <c r="J814" s="206"/>
    </row>
    <row r="815" spans="3:10" x14ac:dyDescent="0.2">
      <c r="C815" s="206">
        <v>630</v>
      </c>
      <c r="D815" s="318" t="s">
        <v>2458</v>
      </c>
      <c r="E815" s="318" t="s">
        <v>2459</v>
      </c>
      <c r="F815" s="206">
        <v>3</v>
      </c>
      <c r="G815" s="206">
        <v>0</v>
      </c>
      <c r="H815" s="206">
        <v>3</v>
      </c>
      <c r="I815" s="206">
        <v>5</v>
      </c>
      <c r="J815" s="206"/>
    </row>
    <row r="816" spans="3:10" x14ac:dyDescent="0.2">
      <c r="C816" s="206">
        <v>625</v>
      </c>
      <c r="D816" s="318" t="s">
        <v>843</v>
      </c>
      <c r="E816" s="318" t="s">
        <v>1186</v>
      </c>
      <c r="F816" s="206">
        <v>2</v>
      </c>
      <c r="G816" s="206">
        <v>0</v>
      </c>
      <c r="H816" s="206">
        <v>2</v>
      </c>
      <c r="I816" s="206">
        <v>3</v>
      </c>
      <c r="J816" s="206"/>
    </row>
    <row r="817" spans="3:10" x14ac:dyDescent="0.2">
      <c r="C817" s="206">
        <v>624</v>
      </c>
      <c r="D817" s="318" t="s">
        <v>840</v>
      </c>
      <c r="E817" s="318" t="s">
        <v>1190</v>
      </c>
      <c r="F817" s="206">
        <v>2</v>
      </c>
      <c r="G817" s="206">
        <v>0</v>
      </c>
      <c r="H817" s="206">
        <v>2</v>
      </c>
      <c r="I817" s="206">
        <v>3</v>
      </c>
      <c r="J817" s="206"/>
    </row>
    <row r="818" spans="3:10" x14ac:dyDescent="0.2">
      <c r="C818" s="206">
        <v>623</v>
      </c>
      <c r="D818" s="318" t="s">
        <v>900</v>
      </c>
      <c r="E818" s="318" t="s">
        <v>1193</v>
      </c>
      <c r="F818" s="206">
        <v>2</v>
      </c>
      <c r="G818" s="206">
        <v>0</v>
      </c>
      <c r="H818" s="206">
        <v>2</v>
      </c>
      <c r="I818" s="206">
        <v>3</v>
      </c>
      <c r="J818" s="206"/>
    </row>
    <row r="819" spans="3:10" x14ac:dyDescent="0.2">
      <c r="C819" s="206">
        <v>622</v>
      </c>
      <c r="D819" s="318" t="s">
        <v>837</v>
      </c>
      <c r="E819" s="318" t="s">
        <v>1182</v>
      </c>
      <c r="F819" s="206">
        <v>2</v>
      </c>
      <c r="G819" s="206">
        <v>0</v>
      </c>
      <c r="H819" s="206">
        <v>2</v>
      </c>
      <c r="I819" s="206">
        <v>3</v>
      </c>
      <c r="J819" s="206"/>
    </row>
    <row r="820" spans="3:10" x14ac:dyDescent="0.2">
      <c r="C820" s="206">
        <v>621</v>
      </c>
      <c r="D820" s="318" t="s">
        <v>2460</v>
      </c>
      <c r="E820" s="318" t="s">
        <v>2461</v>
      </c>
      <c r="F820" s="206">
        <v>2</v>
      </c>
      <c r="G820" s="206">
        <v>0</v>
      </c>
      <c r="H820" s="206">
        <v>2</v>
      </c>
      <c r="I820" s="206">
        <v>3</v>
      </c>
      <c r="J820" s="206"/>
    </row>
    <row r="821" spans="3:10" x14ac:dyDescent="0.2">
      <c r="C821" s="206">
        <v>620</v>
      </c>
      <c r="D821" s="318" t="s">
        <v>831</v>
      </c>
      <c r="E821" s="318" t="s">
        <v>1200</v>
      </c>
      <c r="F821" s="206">
        <v>2</v>
      </c>
      <c r="G821" s="206">
        <v>0</v>
      </c>
      <c r="H821" s="206">
        <v>2</v>
      </c>
      <c r="I821" s="206">
        <v>3</v>
      </c>
      <c r="J821" s="206"/>
    </row>
    <row r="822" spans="3:10" x14ac:dyDescent="0.2">
      <c r="C822" s="206">
        <v>619</v>
      </c>
      <c r="D822" s="318" t="s">
        <v>828</v>
      </c>
      <c r="E822" s="318" t="s">
        <v>1198</v>
      </c>
      <c r="F822" s="206">
        <v>2</v>
      </c>
      <c r="G822" s="206">
        <v>0</v>
      </c>
      <c r="H822" s="206">
        <v>2</v>
      </c>
      <c r="I822" s="206">
        <v>3</v>
      </c>
      <c r="J822" s="206"/>
    </row>
    <row r="823" spans="3:10" x14ac:dyDescent="0.2">
      <c r="C823" s="206">
        <v>618</v>
      </c>
      <c r="D823" s="318" t="s">
        <v>882</v>
      </c>
      <c r="E823" s="318" t="s">
        <v>1179</v>
      </c>
      <c r="F823" s="206">
        <v>2</v>
      </c>
      <c r="G823" s="206">
        <v>0</v>
      </c>
      <c r="H823" s="206">
        <v>2</v>
      </c>
      <c r="I823" s="206">
        <v>3</v>
      </c>
      <c r="J823" s="206"/>
    </row>
    <row r="824" spans="3:10" x14ac:dyDescent="0.2">
      <c r="C824" s="206">
        <v>617</v>
      </c>
      <c r="D824" s="318" t="s">
        <v>834</v>
      </c>
      <c r="E824" s="318" t="s">
        <v>1178</v>
      </c>
      <c r="F824" s="206">
        <v>2</v>
      </c>
      <c r="G824" s="206">
        <v>0</v>
      </c>
      <c r="H824" s="206">
        <v>2</v>
      </c>
      <c r="I824" s="206">
        <v>3</v>
      </c>
      <c r="J824" s="206"/>
    </row>
    <row r="825" spans="3:10" x14ac:dyDescent="0.2">
      <c r="C825" s="206">
        <v>616</v>
      </c>
      <c r="D825" s="318" t="s">
        <v>819</v>
      </c>
      <c r="E825" s="318" t="s">
        <v>1202</v>
      </c>
      <c r="F825" s="206">
        <v>2</v>
      </c>
      <c r="G825" s="206">
        <v>0</v>
      </c>
      <c r="H825" s="206">
        <v>2</v>
      </c>
      <c r="I825" s="206">
        <v>3</v>
      </c>
      <c r="J825" s="206"/>
    </row>
    <row r="826" spans="3:10" x14ac:dyDescent="0.2">
      <c r="C826" s="206">
        <v>615</v>
      </c>
      <c r="D826" s="318" t="s">
        <v>876</v>
      </c>
      <c r="E826" s="318" t="s">
        <v>1187</v>
      </c>
      <c r="F826" s="206">
        <v>2</v>
      </c>
      <c r="G826" s="206">
        <v>0</v>
      </c>
      <c r="H826" s="206">
        <v>2</v>
      </c>
      <c r="I826" s="206">
        <v>3</v>
      </c>
      <c r="J826" s="206"/>
    </row>
    <row r="827" spans="3:10" x14ac:dyDescent="0.2">
      <c r="C827" s="206">
        <v>614</v>
      </c>
      <c r="D827" s="318" t="s">
        <v>813</v>
      </c>
      <c r="E827" s="318" t="s">
        <v>1176</v>
      </c>
      <c r="F827" s="206">
        <v>2</v>
      </c>
      <c r="G827" s="206">
        <v>0</v>
      </c>
      <c r="H827" s="206">
        <v>2</v>
      </c>
      <c r="I827" s="206">
        <v>3</v>
      </c>
      <c r="J827" s="206"/>
    </row>
    <row r="828" spans="3:10" x14ac:dyDescent="0.2">
      <c r="C828" s="206">
        <v>613</v>
      </c>
      <c r="D828" s="318" t="s">
        <v>810</v>
      </c>
      <c r="E828" s="318" t="s">
        <v>1188</v>
      </c>
      <c r="F828" s="206">
        <v>2</v>
      </c>
      <c r="G828" s="206">
        <v>0</v>
      </c>
      <c r="H828" s="206">
        <v>2</v>
      </c>
      <c r="I828" s="206">
        <v>3</v>
      </c>
      <c r="J828" s="206"/>
    </row>
    <row r="829" spans="3:10" x14ac:dyDescent="0.2">
      <c r="C829" s="206">
        <v>612</v>
      </c>
      <c r="D829" s="318" t="s">
        <v>807</v>
      </c>
      <c r="E829" s="318" t="s">
        <v>1192</v>
      </c>
      <c r="F829" s="206">
        <v>2</v>
      </c>
      <c r="G829" s="206">
        <v>0</v>
      </c>
      <c r="H829" s="206">
        <v>2</v>
      </c>
      <c r="I829" s="206">
        <v>3</v>
      </c>
      <c r="J829" s="206"/>
    </row>
    <row r="830" spans="3:10" x14ac:dyDescent="0.2">
      <c r="C830" s="206">
        <v>611</v>
      </c>
      <c r="D830" s="318" t="s">
        <v>867</v>
      </c>
      <c r="E830" s="318" t="s">
        <v>1183</v>
      </c>
      <c r="F830" s="206">
        <v>2</v>
      </c>
      <c r="G830" s="206">
        <v>0</v>
      </c>
      <c r="H830" s="206">
        <v>2</v>
      </c>
      <c r="I830" s="206">
        <v>3</v>
      </c>
      <c r="J830" s="206"/>
    </row>
    <row r="831" spans="3:10" x14ac:dyDescent="0.2">
      <c r="C831" s="206">
        <v>610</v>
      </c>
      <c r="D831" s="318" t="s">
        <v>864</v>
      </c>
      <c r="E831" s="318" t="s">
        <v>1195</v>
      </c>
      <c r="F831" s="206">
        <v>2</v>
      </c>
      <c r="G831" s="206">
        <v>0</v>
      </c>
      <c r="H831" s="206">
        <v>2</v>
      </c>
      <c r="I831" s="206">
        <v>3</v>
      </c>
      <c r="J831" s="206"/>
    </row>
    <row r="832" spans="3:10" x14ac:dyDescent="0.2">
      <c r="C832" s="206">
        <v>609</v>
      </c>
      <c r="D832" s="318" t="s">
        <v>2462</v>
      </c>
      <c r="E832" s="318" t="s">
        <v>2463</v>
      </c>
      <c r="F832" s="206">
        <v>2</v>
      </c>
      <c r="G832" s="206">
        <v>0</v>
      </c>
      <c r="H832" s="206">
        <v>2</v>
      </c>
      <c r="I832" s="206">
        <v>3</v>
      </c>
      <c r="J832" s="206"/>
    </row>
    <row r="833" spans="2:10" x14ac:dyDescent="0.2">
      <c r="C833" s="206">
        <v>608</v>
      </c>
      <c r="D833" s="318" t="s">
        <v>2464</v>
      </c>
      <c r="E833" s="318" t="s">
        <v>2465</v>
      </c>
      <c r="F833" s="206">
        <v>3</v>
      </c>
      <c r="G833" s="206">
        <v>0</v>
      </c>
      <c r="H833" s="206">
        <v>3</v>
      </c>
      <c r="I833" s="206">
        <v>5</v>
      </c>
      <c r="J833" s="206"/>
    </row>
    <row r="834" spans="2:10" x14ac:dyDescent="0.2">
      <c r="C834" s="206">
        <v>607</v>
      </c>
      <c r="D834" s="318" t="s">
        <v>855</v>
      </c>
      <c r="E834" s="318" t="s">
        <v>1181</v>
      </c>
      <c r="F834" s="206">
        <v>2</v>
      </c>
      <c r="G834" s="206">
        <v>0</v>
      </c>
      <c r="H834" s="206">
        <v>2</v>
      </c>
      <c r="I834" s="206">
        <v>3</v>
      </c>
      <c r="J834" s="206"/>
    </row>
    <row r="835" spans="2:10" x14ac:dyDescent="0.2">
      <c r="C835" s="206">
        <v>606</v>
      </c>
      <c r="D835" s="318" t="s">
        <v>852</v>
      </c>
      <c r="E835" s="318" t="s">
        <v>1185</v>
      </c>
      <c r="F835" s="206">
        <v>2</v>
      </c>
      <c r="G835" s="206">
        <v>0</v>
      </c>
      <c r="H835" s="206">
        <v>2</v>
      </c>
      <c r="I835" s="206">
        <v>3</v>
      </c>
      <c r="J835" s="206"/>
    </row>
    <row r="836" spans="2:10" x14ac:dyDescent="0.2">
      <c r="C836" s="206">
        <v>605</v>
      </c>
      <c r="D836" s="318" t="s">
        <v>795</v>
      </c>
      <c r="E836" s="318" t="s">
        <v>1194</v>
      </c>
      <c r="F836" s="206">
        <v>2</v>
      </c>
      <c r="G836" s="206">
        <v>0</v>
      </c>
      <c r="H836" s="206">
        <v>2</v>
      </c>
      <c r="I836" s="206">
        <v>3</v>
      </c>
      <c r="J836" s="206"/>
    </row>
    <row r="837" spans="2:10" x14ac:dyDescent="0.2">
      <c r="C837" s="206">
        <v>604</v>
      </c>
      <c r="D837" s="318" t="s">
        <v>708</v>
      </c>
      <c r="E837" s="318" t="s">
        <v>1089</v>
      </c>
      <c r="F837" s="206">
        <v>2</v>
      </c>
      <c r="G837" s="206">
        <v>0</v>
      </c>
      <c r="H837" s="206">
        <v>2</v>
      </c>
      <c r="I837" s="206">
        <v>4</v>
      </c>
      <c r="J837" s="206"/>
    </row>
    <row r="838" spans="2:10" x14ac:dyDescent="0.2">
      <c r="C838" s="206">
        <v>603</v>
      </c>
      <c r="D838" s="318" t="s">
        <v>702</v>
      </c>
      <c r="E838" s="318" t="s">
        <v>1086</v>
      </c>
      <c r="F838" s="206">
        <v>2</v>
      </c>
      <c r="G838" s="206">
        <v>0</v>
      </c>
      <c r="H838" s="206">
        <v>2</v>
      </c>
      <c r="I838" s="206">
        <v>4</v>
      </c>
      <c r="J838" s="206"/>
    </row>
    <row r="839" spans="2:10" x14ac:dyDescent="0.2">
      <c r="C839" s="206">
        <v>602</v>
      </c>
      <c r="D839" s="318" t="s">
        <v>684</v>
      </c>
      <c r="E839" s="318" t="s">
        <v>1085</v>
      </c>
      <c r="F839" s="206">
        <v>2</v>
      </c>
      <c r="G839" s="206">
        <v>0</v>
      </c>
      <c r="H839" s="206">
        <v>2</v>
      </c>
      <c r="I839" s="206">
        <v>4</v>
      </c>
      <c r="J839" s="206"/>
    </row>
    <row r="840" spans="2:10" x14ac:dyDescent="0.2">
      <c r="C840" s="206">
        <v>601</v>
      </c>
      <c r="D840" s="318" t="s">
        <v>2466</v>
      </c>
      <c r="E840" s="318" t="s">
        <v>2467</v>
      </c>
      <c r="F840" s="206">
        <v>3</v>
      </c>
      <c r="G840" s="206">
        <v>0</v>
      </c>
      <c r="H840" s="206">
        <v>3</v>
      </c>
      <c r="I840" s="206">
        <v>5</v>
      </c>
      <c r="J840" s="206"/>
    </row>
    <row r="841" spans="2:10" x14ac:dyDescent="0.2">
      <c r="C841" s="206">
        <v>600</v>
      </c>
      <c r="D841" s="318" t="s">
        <v>2468</v>
      </c>
      <c r="E841" s="318" t="s">
        <v>2469</v>
      </c>
      <c r="F841" s="206">
        <v>3</v>
      </c>
      <c r="G841" s="206">
        <v>0</v>
      </c>
      <c r="H841" s="206">
        <v>3</v>
      </c>
      <c r="I841" s="206">
        <v>5</v>
      </c>
      <c r="J841" s="206"/>
    </row>
    <row r="842" spans="2:10" x14ac:dyDescent="0.2">
      <c r="C842" s="206">
        <v>599</v>
      </c>
      <c r="D842" s="318" t="s">
        <v>2470</v>
      </c>
      <c r="E842" s="318" t="s">
        <v>2471</v>
      </c>
      <c r="F842" s="206">
        <v>3</v>
      </c>
      <c r="G842" s="206">
        <v>0</v>
      </c>
      <c r="H842" s="206">
        <v>3</v>
      </c>
      <c r="I842" s="206">
        <v>5</v>
      </c>
      <c r="J842" s="206"/>
    </row>
    <row r="843" spans="2:10" x14ac:dyDescent="0.2">
      <c r="C843" s="206">
        <v>598</v>
      </c>
      <c r="D843" s="318" t="s">
        <v>2472</v>
      </c>
      <c r="E843" s="318" t="s">
        <v>2473</v>
      </c>
      <c r="F843" s="206">
        <v>3</v>
      </c>
      <c r="G843" s="206">
        <v>0</v>
      </c>
      <c r="H843" s="206">
        <v>3</v>
      </c>
      <c r="I843" s="206">
        <v>5</v>
      </c>
      <c r="J843" s="206"/>
    </row>
    <row r="844" spans="2:10" x14ac:dyDescent="0.2">
      <c r="C844" s="206">
        <v>597</v>
      </c>
      <c r="D844" s="318" t="s">
        <v>2474</v>
      </c>
      <c r="E844" s="318" t="s">
        <v>2475</v>
      </c>
      <c r="F844" s="206">
        <v>3</v>
      </c>
      <c r="G844" s="206">
        <v>0</v>
      </c>
      <c r="H844" s="206">
        <v>3</v>
      </c>
      <c r="I844" s="206">
        <v>5</v>
      </c>
      <c r="J844" s="206"/>
    </row>
    <row r="845" spans="2:10" ht="18" x14ac:dyDescent="0.2">
      <c r="C845" s="206">
        <v>596</v>
      </c>
      <c r="D845" s="318" t="s">
        <v>2476</v>
      </c>
      <c r="E845" s="318" t="s">
        <v>2477</v>
      </c>
      <c r="F845" s="206">
        <v>3</v>
      </c>
      <c r="G845" s="206">
        <v>0</v>
      </c>
      <c r="H845" s="206">
        <v>3</v>
      </c>
      <c r="I845" s="206">
        <v>5</v>
      </c>
      <c r="J845" s="206"/>
    </row>
    <row r="846" spans="2:10" x14ac:dyDescent="0.2">
      <c r="B846" s="202" t="s">
        <v>1983</v>
      </c>
      <c r="C846" s="206">
        <v>595</v>
      </c>
      <c r="D846" s="318" t="s">
        <v>2478</v>
      </c>
      <c r="E846" s="318" t="s">
        <v>1989</v>
      </c>
      <c r="F846" s="206">
        <v>3</v>
      </c>
      <c r="G846" s="206">
        <v>0</v>
      </c>
      <c r="H846" s="206">
        <v>3</v>
      </c>
      <c r="I846" s="206">
        <v>5</v>
      </c>
      <c r="J846" s="206"/>
    </row>
    <row r="847" spans="2:10" x14ac:dyDescent="0.2">
      <c r="C847" s="206">
        <v>594</v>
      </c>
      <c r="D847" s="318" t="s">
        <v>2479</v>
      </c>
      <c r="E847" s="318" t="s">
        <v>2480</v>
      </c>
      <c r="F847" s="206">
        <v>3</v>
      </c>
      <c r="G847" s="206">
        <v>0</v>
      </c>
      <c r="H847" s="206">
        <v>3</v>
      </c>
      <c r="I847" s="206">
        <v>5</v>
      </c>
      <c r="J847" s="206"/>
    </row>
    <row r="848" spans="2:10" ht="18" x14ac:dyDescent="0.2">
      <c r="C848" s="206">
        <v>593</v>
      </c>
      <c r="D848" s="318" t="s">
        <v>2481</v>
      </c>
      <c r="E848" s="318" t="s">
        <v>2482</v>
      </c>
      <c r="F848" s="206">
        <v>3</v>
      </c>
      <c r="G848" s="206">
        <v>0</v>
      </c>
      <c r="H848" s="206">
        <v>3</v>
      </c>
      <c r="I848" s="206">
        <v>5</v>
      </c>
      <c r="J848" s="206"/>
    </row>
    <row r="849" spans="3:10" x14ac:dyDescent="0.2">
      <c r="C849" s="206">
        <v>592</v>
      </c>
      <c r="D849" s="318" t="s">
        <v>2483</v>
      </c>
      <c r="E849" s="318" t="s">
        <v>2484</v>
      </c>
      <c r="F849" s="206">
        <v>3</v>
      </c>
      <c r="G849" s="206">
        <v>0</v>
      </c>
      <c r="H849" s="206">
        <v>3</v>
      </c>
      <c r="I849" s="206">
        <v>5</v>
      </c>
      <c r="J849" s="206"/>
    </row>
    <row r="850" spans="3:10" x14ac:dyDescent="0.2">
      <c r="C850" s="206">
        <v>591</v>
      </c>
      <c r="D850" s="318" t="s">
        <v>2485</v>
      </c>
      <c r="E850" s="318" t="s">
        <v>2486</v>
      </c>
      <c r="F850" s="206">
        <v>3</v>
      </c>
      <c r="G850" s="206">
        <v>0</v>
      </c>
      <c r="H850" s="206">
        <v>3</v>
      </c>
      <c r="I850" s="206">
        <v>5</v>
      </c>
      <c r="J850" s="206"/>
    </row>
    <row r="851" spans="3:10" x14ac:dyDescent="0.2">
      <c r="C851" s="206">
        <v>590</v>
      </c>
      <c r="D851" s="318" t="s">
        <v>2487</v>
      </c>
      <c r="E851" s="318" t="s">
        <v>2488</v>
      </c>
      <c r="F851" s="206">
        <v>3</v>
      </c>
      <c r="G851" s="206">
        <v>0</v>
      </c>
      <c r="H851" s="206">
        <v>3</v>
      </c>
      <c r="I851" s="206">
        <v>5</v>
      </c>
      <c r="J851" s="206"/>
    </row>
    <row r="852" spans="3:10" x14ac:dyDescent="0.2">
      <c r="C852" s="206">
        <v>589</v>
      </c>
      <c r="D852" s="318" t="s">
        <v>2489</v>
      </c>
      <c r="E852" s="318" t="s">
        <v>2490</v>
      </c>
      <c r="F852" s="206">
        <v>3</v>
      </c>
      <c r="G852" s="206">
        <v>0</v>
      </c>
      <c r="H852" s="206">
        <v>3</v>
      </c>
      <c r="I852" s="206">
        <v>5</v>
      </c>
      <c r="J852" s="206"/>
    </row>
    <row r="853" spans="3:10" x14ac:dyDescent="0.2">
      <c r="C853" s="206">
        <v>588</v>
      </c>
      <c r="D853" s="318" t="s">
        <v>2491</v>
      </c>
      <c r="E853" s="318" t="s">
        <v>2492</v>
      </c>
      <c r="F853" s="206">
        <v>3</v>
      </c>
      <c r="G853" s="206">
        <v>0</v>
      </c>
      <c r="H853" s="206">
        <v>3</v>
      </c>
      <c r="I853" s="206">
        <v>5</v>
      </c>
      <c r="J853" s="206"/>
    </row>
    <row r="854" spans="3:10" x14ac:dyDescent="0.2">
      <c r="C854" s="206">
        <v>587</v>
      </c>
      <c r="D854" s="318" t="s">
        <v>2493</v>
      </c>
      <c r="E854" s="318" t="s">
        <v>2494</v>
      </c>
      <c r="F854" s="206">
        <v>3</v>
      </c>
      <c r="G854" s="206">
        <v>0</v>
      </c>
      <c r="H854" s="206">
        <v>3</v>
      </c>
      <c r="I854" s="206">
        <v>5</v>
      </c>
      <c r="J854" s="206"/>
    </row>
    <row r="855" spans="3:10" x14ac:dyDescent="0.2">
      <c r="C855" s="206">
        <v>586</v>
      </c>
      <c r="D855" s="318" t="s">
        <v>2495</v>
      </c>
      <c r="E855" s="318" t="s">
        <v>2496</v>
      </c>
      <c r="F855" s="206">
        <v>3</v>
      </c>
      <c r="G855" s="206">
        <v>0</v>
      </c>
      <c r="H855" s="206">
        <v>3</v>
      </c>
      <c r="I855" s="206">
        <v>5</v>
      </c>
      <c r="J855" s="206"/>
    </row>
    <row r="856" spans="3:10" x14ac:dyDescent="0.2">
      <c r="C856" s="206">
        <v>585</v>
      </c>
      <c r="D856" s="318" t="s">
        <v>2497</v>
      </c>
      <c r="E856" s="318" t="s">
        <v>2498</v>
      </c>
      <c r="F856" s="206">
        <v>3</v>
      </c>
      <c r="G856" s="206">
        <v>0</v>
      </c>
      <c r="H856" s="206">
        <v>3</v>
      </c>
      <c r="I856" s="206">
        <v>5</v>
      </c>
      <c r="J856" s="206"/>
    </row>
    <row r="857" spans="3:10" x14ac:dyDescent="0.2">
      <c r="C857" s="206">
        <v>584</v>
      </c>
      <c r="D857" s="318" t="s">
        <v>2499</v>
      </c>
      <c r="E857" s="318" t="s">
        <v>2500</v>
      </c>
      <c r="F857" s="206">
        <v>3</v>
      </c>
      <c r="G857" s="206">
        <v>0</v>
      </c>
      <c r="H857" s="206">
        <v>3</v>
      </c>
      <c r="I857" s="206">
        <v>5</v>
      </c>
      <c r="J857" s="206"/>
    </row>
    <row r="858" spans="3:10" x14ac:dyDescent="0.2">
      <c r="C858" s="206">
        <v>583</v>
      </c>
      <c r="D858" s="318" t="s">
        <v>2501</v>
      </c>
      <c r="E858" s="318" t="s">
        <v>2502</v>
      </c>
      <c r="F858" s="206">
        <v>3</v>
      </c>
      <c r="G858" s="206">
        <v>0</v>
      </c>
      <c r="H858" s="206">
        <v>3</v>
      </c>
      <c r="I858" s="206">
        <v>5</v>
      </c>
      <c r="J858" s="206"/>
    </row>
    <row r="859" spans="3:10" x14ac:dyDescent="0.2">
      <c r="C859" s="206">
        <v>582</v>
      </c>
      <c r="D859" s="318" t="s">
        <v>2503</v>
      </c>
      <c r="E859" s="318" t="s">
        <v>2504</v>
      </c>
      <c r="F859" s="206">
        <v>3</v>
      </c>
      <c r="G859" s="206">
        <v>0</v>
      </c>
      <c r="H859" s="206">
        <v>3</v>
      </c>
      <c r="I859" s="206">
        <v>5</v>
      </c>
      <c r="J859" s="206"/>
    </row>
    <row r="860" spans="3:10" x14ac:dyDescent="0.2">
      <c r="C860" s="206">
        <v>581</v>
      </c>
      <c r="D860" s="318" t="s">
        <v>2505</v>
      </c>
      <c r="E860" s="318" t="s">
        <v>2506</v>
      </c>
      <c r="F860" s="206">
        <v>3</v>
      </c>
      <c r="G860" s="206">
        <v>0</v>
      </c>
      <c r="H860" s="206">
        <v>3</v>
      </c>
      <c r="I860" s="206">
        <v>5</v>
      </c>
      <c r="J860" s="206"/>
    </row>
    <row r="861" spans="3:10" x14ac:dyDescent="0.2">
      <c r="C861" s="206">
        <v>580</v>
      </c>
      <c r="D861" s="318" t="s">
        <v>2507</v>
      </c>
      <c r="E861" s="318" t="s">
        <v>2508</v>
      </c>
      <c r="F861" s="206">
        <v>3</v>
      </c>
      <c r="G861" s="206">
        <v>0</v>
      </c>
      <c r="H861" s="206">
        <v>3</v>
      </c>
      <c r="I861" s="206">
        <v>5</v>
      </c>
      <c r="J861" s="206"/>
    </row>
    <row r="862" spans="3:10" ht="18" x14ac:dyDescent="0.2">
      <c r="C862" s="206">
        <v>579</v>
      </c>
      <c r="D862" s="318" t="s">
        <v>2509</v>
      </c>
      <c r="E862" s="318" t="s">
        <v>2510</v>
      </c>
      <c r="F862" s="206">
        <v>3</v>
      </c>
      <c r="G862" s="206">
        <v>0</v>
      </c>
      <c r="H862" s="206">
        <v>3</v>
      </c>
      <c r="I862" s="206">
        <v>5</v>
      </c>
      <c r="J862" s="206"/>
    </row>
    <row r="863" spans="3:10" x14ac:dyDescent="0.2">
      <c r="C863" s="206">
        <v>578</v>
      </c>
      <c r="D863" s="318" t="s">
        <v>2511</v>
      </c>
      <c r="E863" s="318" t="s">
        <v>2512</v>
      </c>
      <c r="F863" s="206">
        <v>3</v>
      </c>
      <c r="G863" s="206">
        <v>0</v>
      </c>
      <c r="H863" s="206">
        <v>3</v>
      </c>
      <c r="I863" s="206">
        <v>5</v>
      </c>
      <c r="J863" s="206"/>
    </row>
    <row r="864" spans="3:10" ht="18" x14ac:dyDescent="0.2">
      <c r="C864" s="206">
        <v>577</v>
      </c>
      <c r="D864" s="318" t="s">
        <v>2513</v>
      </c>
      <c r="E864" s="318" t="s">
        <v>2514</v>
      </c>
      <c r="F864" s="206">
        <v>3</v>
      </c>
      <c r="G864" s="206">
        <v>0</v>
      </c>
      <c r="H864" s="206">
        <v>3</v>
      </c>
      <c r="I864" s="206">
        <v>5</v>
      </c>
      <c r="J864" s="206"/>
    </row>
    <row r="865" spans="3:10" x14ac:dyDescent="0.2">
      <c r="C865" s="206">
        <v>576</v>
      </c>
      <c r="D865" s="318" t="s">
        <v>2515</v>
      </c>
      <c r="E865" s="318" t="s">
        <v>2516</v>
      </c>
      <c r="F865" s="206">
        <v>3</v>
      </c>
      <c r="G865" s="206">
        <v>0</v>
      </c>
      <c r="H865" s="206">
        <v>3</v>
      </c>
      <c r="I865" s="206">
        <v>5</v>
      </c>
      <c r="J865" s="206"/>
    </row>
    <row r="866" spans="3:10" x14ac:dyDescent="0.2">
      <c r="C866" s="206">
        <v>575</v>
      </c>
      <c r="D866" s="318" t="s">
        <v>2517</v>
      </c>
      <c r="E866" s="318" t="s">
        <v>2518</v>
      </c>
      <c r="F866" s="206">
        <v>3</v>
      </c>
      <c r="G866" s="206">
        <v>2</v>
      </c>
      <c r="H866" s="206">
        <v>4</v>
      </c>
      <c r="I866" s="206">
        <v>8</v>
      </c>
      <c r="J866" s="206"/>
    </row>
    <row r="867" spans="3:10" x14ac:dyDescent="0.2">
      <c r="C867" s="206">
        <v>574</v>
      </c>
      <c r="D867" s="318" t="s">
        <v>2519</v>
      </c>
      <c r="E867" s="318" t="s">
        <v>2520</v>
      </c>
      <c r="F867" s="206">
        <v>3</v>
      </c>
      <c r="G867" s="206">
        <v>0</v>
      </c>
      <c r="H867" s="206">
        <v>3</v>
      </c>
      <c r="I867" s="206">
        <v>5</v>
      </c>
      <c r="J867" s="206"/>
    </row>
    <row r="868" spans="3:10" x14ac:dyDescent="0.2">
      <c r="C868" s="206">
        <v>573</v>
      </c>
      <c r="D868" s="318" t="s">
        <v>2521</v>
      </c>
      <c r="E868" s="318" t="s">
        <v>2522</v>
      </c>
      <c r="F868" s="206">
        <v>3</v>
      </c>
      <c r="G868" s="206">
        <v>0</v>
      </c>
      <c r="H868" s="206">
        <v>3</v>
      </c>
      <c r="I868" s="206">
        <v>5</v>
      </c>
      <c r="J868" s="206"/>
    </row>
    <row r="869" spans="3:10" x14ac:dyDescent="0.2">
      <c r="C869" s="206">
        <v>572</v>
      </c>
      <c r="D869" s="318" t="s">
        <v>2523</v>
      </c>
      <c r="E869" s="318" t="s">
        <v>2524</v>
      </c>
      <c r="F869" s="206">
        <v>3</v>
      </c>
      <c r="G869" s="206">
        <v>2</v>
      </c>
      <c r="H869" s="206">
        <v>4</v>
      </c>
      <c r="I869" s="206">
        <v>7</v>
      </c>
      <c r="J869" s="206"/>
    </row>
    <row r="870" spans="3:10" x14ac:dyDescent="0.2">
      <c r="C870" s="206">
        <v>571</v>
      </c>
      <c r="D870" s="318" t="s">
        <v>2525</v>
      </c>
      <c r="E870" s="318" t="s">
        <v>2526</v>
      </c>
      <c r="F870" s="206">
        <v>3</v>
      </c>
      <c r="G870" s="206">
        <v>0</v>
      </c>
      <c r="H870" s="206">
        <v>3</v>
      </c>
      <c r="I870" s="206">
        <v>5</v>
      </c>
      <c r="J870" s="206"/>
    </row>
    <row r="871" spans="3:10" x14ac:dyDescent="0.2">
      <c r="C871" s="206">
        <v>570</v>
      </c>
      <c r="D871" s="318" t="s">
        <v>2527</v>
      </c>
      <c r="E871" s="318" t="s">
        <v>2528</v>
      </c>
      <c r="F871" s="206">
        <v>3</v>
      </c>
      <c r="G871" s="206">
        <v>0</v>
      </c>
      <c r="H871" s="206">
        <v>3</v>
      </c>
      <c r="I871" s="206">
        <v>5</v>
      </c>
      <c r="J871" s="218"/>
    </row>
    <row r="872" spans="3:10" x14ac:dyDescent="0.2">
      <c r="C872" s="206">
        <v>569</v>
      </c>
      <c r="D872" s="318" t="s">
        <v>2529</v>
      </c>
      <c r="E872" s="318" t="s">
        <v>2530</v>
      </c>
      <c r="F872" s="206">
        <v>3</v>
      </c>
      <c r="G872" s="206">
        <v>0</v>
      </c>
      <c r="H872" s="206">
        <v>3</v>
      </c>
      <c r="I872" s="206">
        <v>5</v>
      </c>
      <c r="J872" s="206"/>
    </row>
    <row r="873" spans="3:10" x14ac:dyDescent="0.2">
      <c r="C873" s="206">
        <v>568</v>
      </c>
      <c r="D873" s="318" t="s">
        <v>2531</v>
      </c>
      <c r="E873" s="318" t="s">
        <v>2532</v>
      </c>
      <c r="F873" s="206">
        <v>3</v>
      </c>
      <c r="G873" s="206">
        <v>0</v>
      </c>
      <c r="H873" s="206">
        <v>3</v>
      </c>
      <c r="I873" s="206">
        <v>5</v>
      </c>
      <c r="J873" s="218"/>
    </row>
    <row r="874" spans="3:10" x14ac:dyDescent="0.2">
      <c r="C874" s="206">
        <v>567</v>
      </c>
      <c r="D874" s="318" t="s">
        <v>2533</v>
      </c>
      <c r="E874" s="318" t="s">
        <v>2534</v>
      </c>
      <c r="F874" s="206">
        <v>3</v>
      </c>
      <c r="G874" s="206">
        <v>0</v>
      </c>
      <c r="H874" s="206">
        <v>3</v>
      </c>
      <c r="I874" s="206">
        <v>5</v>
      </c>
      <c r="J874" s="206"/>
    </row>
    <row r="875" spans="3:10" x14ac:dyDescent="0.2">
      <c r="C875" s="206">
        <v>566</v>
      </c>
      <c r="D875" s="318" t="s">
        <v>2535</v>
      </c>
      <c r="E875" s="318" t="s">
        <v>2536</v>
      </c>
      <c r="F875" s="206">
        <v>3</v>
      </c>
      <c r="G875" s="206">
        <v>0</v>
      </c>
      <c r="H875" s="206">
        <v>3</v>
      </c>
      <c r="I875" s="206">
        <v>5</v>
      </c>
      <c r="J875" s="218"/>
    </row>
    <row r="876" spans="3:10" x14ac:dyDescent="0.2">
      <c r="C876" s="206">
        <v>565</v>
      </c>
      <c r="D876" s="318" t="s">
        <v>2537</v>
      </c>
      <c r="E876" s="318" t="s">
        <v>2538</v>
      </c>
      <c r="F876" s="206">
        <v>3</v>
      </c>
      <c r="G876" s="206">
        <v>0</v>
      </c>
      <c r="H876" s="206">
        <v>3</v>
      </c>
      <c r="I876" s="206">
        <v>5</v>
      </c>
      <c r="J876" s="206"/>
    </row>
    <row r="877" spans="3:10" x14ac:dyDescent="0.2">
      <c r="C877" s="206">
        <v>564</v>
      </c>
      <c r="D877" s="318" t="s">
        <v>2539</v>
      </c>
      <c r="E877" s="318" t="s">
        <v>2540</v>
      </c>
      <c r="F877" s="206">
        <v>3</v>
      </c>
      <c r="G877" s="206">
        <v>0</v>
      </c>
      <c r="H877" s="206">
        <v>3</v>
      </c>
      <c r="I877" s="206">
        <v>5</v>
      </c>
      <c r="J877" s="218"/>
    </row>
    <row r="878" spans="3:10" ht="18" x14ac:dyDescent="0.2">
      <c r="C878" s="206">
        <v>563</v>
      </c>
      <c r="D878" s="318" t="s">
        <v>2541</v>
      </c>
      <c r="E878" s="318" t="s">
        <v>2542</v>
      </c>
      <c r="F878" s="206">
        <v>2</v>
      </c>
      <c r="G878" s="206">
        <v>1</v>
      </c>
      <c r="H878" s="206">
        <v>3</v>
      </c>
      <c r="I878" s="206">
        <v>5</v>
      </c>
      <c r="J878" s="206"/>
    </row>
    <row r="879" spans="3:10" ht="18" x14ac:dyDescent="0.2">
      <c r="C879" s="206">
        <v>562</v>
      </c>
      <c r="D879" s="318" t="s">
        <v>2543</v>
      </c>
      <c r="E879" s="318" t="s">
        <v>2544</v>
      </c>
      <c r="F879" s="206">
        <v>2</v>
      </c>
      <c r="G879" s="206">
        <v>1</v>
      </c>
      <c r="H879" s="206">
        <v>3</v>
      </c>
      <c r="I879" s="206">
        <v>4</v>
      </c>
      <c r="J879" s="218"/>
    </row>
    <row r="880" spans="3:10" x14ac:dyDescent="0.2">
      <c r="C880" s="206">
        <v>561</v>
      </c>
      <c r="D880" s="318" t="s">
        <v>2545</v>
      </c>
      <c r="E880" s="318" t="s">
        <v>2546</v>
      </c>
      <c r="F880" s="206">
        <v>1</v>
      </c>
      <c r="G880" s="206">
        <v>1</v>
      </c>
      <c r="H880" s="206">
        <v>2</v>
      </c>
      <c r="I880" s="206">
        <v>4</v>
      </c>
      <c r="J880" s="206"/>
    </row>
    <row r="881" spans="3:10" x14ac:dyDescent="0.2">
      <c r="C881" s="206">
        <v>560</v>
      </c>
      <c r="D881" s="318" t="s">
        <v>2547</v>
      </c>
      <c r="E881" s="318" t="s">
        <v>2548</v>
      </c>
      <c r="F881" s="206">
        <v>3</v>
      </c>
      <c r="G881" s="206">
        <v>2</v>
      </c>
      <c r="H881" s="206">
        <v>5</v>
      </c>
      <c r="I881" s="206">
        <v>4</v>
      </c>
      <c r="J881" s="218"/>
    </row>
    <row r="882" spans="3:10" ht="18" x14ac:dyDescent="0.2">
      <c r="C882" s="206">
        <v>559</v>
      </c>
      <c r="D882" s="318" t="s">
        <v>2549</v>
      </c>
      <c r="E882" s="318" t="s">
        <v>2550</v>
      </c>
      <c r="F882" s="206">
        <v>2</v>
      </c>
      <c r="G882" s="206">
        <v>0</v>
      </c>
      <c r="H882" s="206">
        <v>2</v>
      </c>
      <c r="I882" s="206">
        <v>3</v>
      </c>
      <c r="J882" s="206"/>
    </row>
    <row r="883" spans="3:10" x14ac:dyDescent="0.2">
      <c r="C883" s="206">
        <v>558</v>
      </c>
      <c r="D883" s="318" t="s">
        <v>2551</v>
      </c>
      <c r="E883" s="318" t="s">
        <v>2552</v>
      </c>
      <c r="F883" s="206">
        <v>3</v>
      </c>
      <c r="G883" s="206">
        <v>0</v>
      </c>
      <c r="H883" s="206">
        <v>3</v>
      </c>
      <c r="I883" s="206">
        <v>4</v>
      </c>
      <c r="J883" s="206"/>
    </row>
    <row r="884" spans="3:10" x14ac:dyDescent="0.2">
      <c r="C884" s="206">
        <v>557</v>
      </c>
      <c r="D884" s="318" t="s">
        <v>2553</v>
      </c>
      <c r="E884" s="318" t="s">
        <v>2554</v>
      </c>
      <c r="F884" s="206">
        <v>3</v>
      </c>
      <c r="G884" s="206">
        <v>0</v>
      </c>
      <c r="H884" s="206">
        <v>3</v>
      </c>
      <c r="I884" s="206">
        <v>4</v>
      </c>
      <c r="J884" s="206"/>
    </row>
    <row r="885" spans="3:10" x14ac:dyDescent="0.2">
      <c r="C885" s="206">
        <v>556</v>
      </c>
      <c r="D885" s="318" t="s">
        <v>2555</v>
      </c>
      <c r="E885" s="318" t="s">
        <v>2128</v>
      </c>
      <c r="F885" s="206">
        <v>2</v>
      </c>
      <c r="G885" s="206">
        <v>0</v>
      </c>
      <c r="H885" s="206">
        <v>2</v>
      </c>
      <c r="I885" s="206">
        <v>3</v>
      </c>
      <c r="J885" s="206"/>
    </row>
    <row r="886" spans="3:10" x14ac:dyDescent="0.2">
      <c r="C886" s="206">
        <v>555</v>
      </c>
      <c r="D886" s="318" t="s">
        <v>2556</v>
      </c>
      <c r="E886" s="318" t="s">
        <v>2557</v>
      </c>
      <c r="F886" s="206">
        <v>2</v>
      </c>
      <c r="G886" s="206">
        <v>0</v>
      </c>
      <c r="H886" s="206">
        <v>2</v>
      </c>
      <c r="I886" s="206">
        <v>3</v>
      </c>
      <c r="J886" s="206"/>
    </row>
    <row r="887" spans="3:10" ht="18" x14ac:dyDescent="0.2">
      <c r="C887" s="206">
        <v>554</v>
      </c>
      <c r="D887" s="318" t="s">
        <v>2558</v>
      </c>
      <c r="E887" s="318" t="s">
        <v>2559</v>
      </c>
      <c r="F887" s="206">
        <v>2</v>
      </c>
      <c r="G887" s="206">
        <v>1</v>
      </c>
      <c r="H887" s="206">
        <v>3</v>
      </c>
      <c r="I887" s="206">
        <v>5</v>
      </c>
      <c r="J887" s="206"/>
    </row>
    <row r="888" spans="3:10" x14ac:dyDescent="0.2">
      <c r="C888" s="206">
        <v>553</v>
      </c>
      <c r="D888" s="318" t="s">
        <v>2560</v>
      </c>
      <c r="E888" s="318" t="s">
        <v>2561</v>
      </c>
      <c r="F888" s="206">
        <v>2</v>
      </c>
      <c r="G888" s="206">
        <v>1</v>
      </c>
      <c r="H888" s="206">
        <v>3</v>
      </c>
      <c r="I888" s="206">
        <v>5</v>
      </c>
      <c r="J888" s="206"/>
    </row>
    <row r="889" spans="3:10" ht="18" x14ac:dyDescent="0.2">
      <c r="C889" s="206">
        <v>552</v>
      </c>
      <c r="D889" s="318" t="s">
        <v>2562</v>
      </c>
      <c r="E889" s="318" t="s">
        <v>2563</v>
      </c>
      <c r="F889" s="206">
        <v>3</v>
      </c>
      <c r="G889" s="206">
        <v>0</v>
      </c>
      <c r="H889" s="206">
        <v>3</v>
      </c>
      <c r="I889" s="206">
        <v>4</v>
      </c>
      <c r="J889" s="206"/>
    </row>
    <row r="890" spans="3:10" x14ac:dyDescent="0.2">
      <c r="C890" s="206">
        <v>551</v>
      </c>
      <c r="D890" s="318" t="s">
        <v>2564</v>
      </c>
      <c r="E890" s="318" t="s">
        <v>2565</v>
      </c>
      <c r="F890" s="206">
        <v>2</v>
      </c>
      <c r="G890" s="206">
        <v>0</v>
      </c>
      <c r="H890" s="206">
        <v>2</v>
      </c>
      <c r="I890" s="206">
        <v>4</v>
      </c>
      <c r="J890" s="206"/>
    </row>
    <row r="891" spans="3:10" x14ac:dyDescent="0.2">
      <c r="C891" s="206">
        <v>550</v>
      </c>
      <c r="D891" s="318" t="s">
        <v>2566</v>
      </c>
      <c r="E891" s="318" t="s">
        <v>2567</v>
      </c>
      <c r="F891" s="206">
        <v>2</v>
      </c>
      <c r="G891" s="206">
        <v>0</v>
      </c>
      <c r="H891" s="206">
        <v>2</v>
      </c>
      <c r="I891" s="206">
        <v>3</v>
      </c>
      <c r="J891" s="206"/>
    </row>
    <row r="892" spans="3:10" x14ac:dyDescent="0.2">
      <c r="C892" s="206">
        <v>549</v>
      </c>
      <c r="D892" s="318" t="s">
        <v>2568</v>
      </c>
      <c r="E892" s="318" t="s">
        <v>2569</v>
      </c>
      <c r="F892" s="206">
        <v>2</v>
      </c>
      <c r="G892" s="206">
        <v>0</v>
      </c>
      <c r="H892" s="206">
        <v>2</v>
      </c>
      <c r="I892" s="206">
        <v>3</v>
      </c>
      <c r="J892" s="206"/>
    </row>
    <row r="893" spans="3:10" ht="18" x14ac:dyDescent="0.2">
      <c r="C893" s="206">
        <v>548</v>
      </c>
      <c r="D893" s="318" t="s">
        <v>2570</v>
      </c>
      <c r="E893" s="318" t="s">
        <v>2571</v>
      </c>
      <c r="F893" s="206">
        <v>2</v>
      </c>
      <c r="G893" s="206">
        <v>0</v>
      </c>
      <c r="H893" s="206">
        <v>2</v>
      </c>
      <c r="I893" s="206">
        <v>3</v>
      </c>
      <c r="J893" s="206"/>
    </row>
    <row r="894" spans="3:10" x14ac:dyDescent="0.2">
      <c r="C894" s="206">
        <v>547</v>
      </c>
      <c r="D894" s="318" t="s">
        <v>2572</v>
      </c>
      <c r="E894" s="318" t="s">
        <v>2573</v>
      </c>
      <c r="F894" s="206">
        <v>2</v>
      </c>
      <c r="G894" s="206">
        <v>0</v>
      </c>
      <c r="H894" s="206">
        <v>2</v>
      </c>
      <c r="I894" s="206">
        <v>3</v>
      </c>
      <c r="J894" s="206"/>
    </row>
    <row r="895" spans="3:10" x14ac:dyDescent="0.2">
      <c r="C895" s="206">
        <v>546</v>
      </c>
      <c r="D895" s="318" t="s">
        <v>2574</v>
      </c>
      <c r="E895" s="318" t="s">
        <v>2575</v>
      </c>
      <c r="F895" s="206">
        <v>2</v>
      </c>
      <c r="G895" s="206">
        <v>0</v>
      </c>
      <c r="H895" s="206">
        <v>2</v>
      </c>
      <c r="I895" s="206">
        <v>3</v>
      </c>
      <c r="J895" s="206"/>
    </row>
    <row r="896" spans="3:10" x14ac:dyDescent="0.2">
      <c r="C896" s="206">
        <v>545</v>
      </c>
      <c r="D896" s="318" t="s">
        <v>2576</v>
      </c>
      <c r="E896" s="318" t="s">
        <v>2577</v>
      </c>
      <c r="F896" s="206">
        <v>2</v>
      </c>
      <c r="G896" s="206">
        <v>0</v>
      </c>
      <c r="H896" s="206">
        <v>2</v>
      </c>
      <c r="I896" s="206">
        <v>3</v>
      </c>
      <c r="J896" s="206"/>
    </row>
    <row r="897" spans="3:10" x14ac:dyDescent="0.2">
      <c r="C897" s="206">
        <v>544</v>
      </c>
      <c r="D897" s="318" t="s">
        <v>2578</v>
      </c>
      <c r="E897" s="318" t="s">
        <v>2579</v>
      </c>
      <c r="F897" s="206">
        <v>2</v>
      </c>
      <c r="G897" s="206">
        <v>0</v>
      </c>
      <c r="H897" s="206">
        <v>2</v>
      </c>
      <c r="I897" s="206">
        <v>3</v>
      </c>
      <c r="J897" s="206"/>
    </row>
    <row r="898" spans="3:10" x14ac:dyDescent="0.2">
      <c r="C898" s="206">
        <v>543</v>
      </c>
      <c r="D898" s="318" t="s">
        <v>2580</v>
      </c>
      <c r="E898" s="318" t="s">
        <v>2581</v>
      </c>
      <c r="F898" s="206">
        <v>2</v>
      </c>
      <c r="G898" s="206">
        <v>0</v>
      </c>
      <c r="H898" s="206">
        <v>2</v>
      </c>
      <c r="I898" s="206">
        <v>3</v>
      </c>
      <c r="J898" s="206"/>
    </row>
    <row r="899" spans="3:10" x14ac:dyDescent="0.2">
      <c r="C899" s="206">
        <v>542</v>
      </c>
      <c r="D899" s="318" t="s">
        <v>2582</v>
      </c>
      <c r="E899" s="318" t="s">
        <v>2583</v>
      </c>
      <c r="F899" s="206">
        <v>2</v>
      </c>
      <c r="G899" s="206">
        <v>0</v>
      </c>
      <c r="H899" s="206">
        <v>2</v>
      </c>
      <c r="I899" s="206">
        <v>3</v>
      </c>
      <c r="J899" s="206"/>
    </row>
    <row r="900" spans="3:10" x14ac:dyDescent="0.2">
      <c r="C900" s="206">
        <v>541</v>
      </c>
      <c r="D900" s="318" t="s">
        <v>2584</v>
      </c>
      <c r="E900" s="318" t="s">
        <v>2585</v>
      </c>
      <c r="F900" s="206">
        <v>2</v>
      </c>
      <c r="G900" s="206">
        <v>0</v>
      </c>
      <c r="H900" s="206">
        <v>2</v>
      </c>
      <c r="I900" s="206">
        <v>3</v>
      </c>
      <c r="J900" s="206"/>
    </row>
    <row r="901" spans="3:10" x14ac:dyDescent="0.2">
      <c r="C901" s="206">
        <v>540</v>
      </c>
      <c r="D901" s="318" t="s">
        <v>2586</v>
      </c>
      <c r="E901" s="318" t="s">
        <v>2587</v>
      </c>
      <c r="F901" s="206">
        <v>2</v>
      </c>
      <c r="G901" s="206">
        <v>0</v>
      </c>
      <c r="H901" s="206">
        <v>2</v>
      </c>
      <c r="I901" s="206">
        <v>3</v>
      </c>
      <c r="J901" s="206"/>
    </row>
    <row r="902" spans="3:10" x14ac:dyDescent="0.2">
      <c r="C902" s="206">
        <v>539</v>
      </c>
      <c r="D902" s="318" t="s">
        <v>2588</v>
      </c>
      <c r="E902" s="318" t="s">
        <v>2589</v>
      </c>
      <c r="F902" s="206">
        <v>2</v>
      </c>
      <c r="G902" s="206">
        <v>0</v>
      </c>
      <c r="H902" s="206">
        <v>2</v>
      </c>
      <c r="I902" s="206">
        <v>3</v>
      </c>
      <c r="J902" s="206"/>
    </row>
    <row r="903" spans="3:10" x14ac:dyDescent="0.2">
      <c r="C903" s="206">
        <v>538</v>
      </c>
      <c r="D903" s="318" t="s">
        <v>2590</v>
      </c>
      <c r="E903" s="318" t="s">
        <v>2591</v>
      </c>
      <c r="F903" s="206">
        <v>2</v>
      </c>
      <c r="G903" s="206">
        <v>0</v>
      </c>
      <c r="H903" s="206">
        <v>2</v>
      </c>
      <c r="I903" s="206">
        <v>3</v>
      </c>
      <c r="J903" s="206"/>
    </row>
    <row r="904" spans="3:10" x14ac:dyDescent="0.2">
      <c r="C904" s="206">
        <v>537</v>
      </c>
      <c r="D904" s="318" t="s">
        <v>2592</v>
      </c>
      <c r="E904" s="318" t="s">
        <v>2593</v>
      </c>
      <c r="F904" s="206">
        <v>2</v>
      </c>
      <c r="G904" s="206">
        <v>0</v>
      </c>
      <c r="H904" s="206">
        <v>2</v>
      </c>
      <c r="I904" s="206">
        <v>3</v>
      </c>
      <c r="J904" s="206"/>
    </row>
    <row r="905" spans="3:10" x14ac:dyDescent="0.2">
      <c r="C905" s="206">
        <v>536</v>
      </c>
      <c r="D905" s="318" t="s">
        <v>2594</v>
      </c>
      <c r="E905" s="318" t="s">
        <v>2595</v>
      </c>
      <c r="F905" s="206">
        <v>2</v>
      </c>
      <c r="G905" s="206">
        <v>0</v>
      </c>
      <c r="H905" s="206">
        <v>2</v>
      </c>
      <c r="I905" s="206">
        <v>3</v>
      </c>
      <c r="J905" s="206"/>
    </row>
    <row r="906" spans="3:10" x14ac:dyDescent="0.2">
      <c r="C906" s="206">
        <v>535</v>
      </c>
      <c r="D906" s="318" t="s">
        <v>2596</v>
      </c>
      <c r="E906" s="318" t="s">
        <v>2597</v>
      </c>
      <c r="F906" s="206">
        <v>2</v>
      </c>
      <c r="G906" s="206">
        <v>0</v>
      </c>
      <c r="H906" s="206">
        <v>2</v>
      </c>
      <c r="I906" s="206">
        <v>3</v>
      </c>
      <c r="J906" s="206"/>
    </row>
    <row r="907" spans="3:10" x14ac:dyDescent="0.2">
      <c r="C907" s="206">
        <v>534</v>
      </c>
      <c r="D907" s="318" t="s">
        <v>2598</v>
      </c>
      <c r="E907" s="318" t="s">
        <v>2599</v>
      </c>
      <c r="F907" s="206">
        <v>2</v>
      </c>
      <c r="G907" s="206">
        <v>0</v>
      </c>
      <c r="H907" s="206">
        <v>2</v>
      </c>
      <c r="I907" s="206">
        <v>3</v>
      </c>
      <c r="J907" s="206"/>
    </row>
    <row r="908" spans="3:10" x14ac:dyDescent="0.2">
      <c r="C908" s="206">
        <v>533</v>
      </c>
      <c r="D908" s="318" t="s">
        <v>2600</v>
      </c>
      <c r="E908" s="318" t="s">
        <v>2601</v>
      </c>
      <c r="F908" s="206">
        <v>2</v>
      </c>
      <c r="G908" s="206">
        <v>0</v>
      </c>
      <c r="H908" s="206">
        <v>2</v>
      </c>
      <c r="I908" s="206">
        <v>3</v>
      </c>
      <c r="J908" s="206"/>
    </row>
    <row r="909" spans="3:10" x14ac:dyDescent="0.2">
      <c r="C909" s="206">
        <v>532</v>
      </c>
      <c r="D909" s="318" t="s">
        <v>2602</v>
      </c>
      <c r="E909" s="318" t="s">
        <v>2603</v>
      </c>
      <c r="F909" s="206">
        <v>2</v>
      </c>
      <c r="G909" s="206">
        <v>0</v>
      </c>
      <c r="H909" s="206">
        <v>2</v>
      </c>
      <c r="I909" s="206">
        <v>3</v>
      </c>
      <c r="J909" s="206"/>
    </row>
    <row r="910" spans="3:10" x14ac:dyDescent="0.2">
      <c r="C910" s="206">
        <v>531</v>
      </c>
      <c r="D910" s="318" t="s">
        <v>2604</v>
      </c>
      <c r="E910" s="318" t="s">
        <v>2605</v>
      </c>
      <c r="F910" s="206">
        <v>2</v>
      </c>
      <c r="G910" s="206">
        <v>0</v>
      </c>
      <c r="H910" s="206">
        <v>2</v>
      </c>
      <c r="I910" s="206">
        <v>3</v>
      </c>
      <c r="J910" s="206"/>
    </row>
    <row r="911" spans="3:10" x14ac:dyDescent="0.2">
      <c r="C911" s="206">
        <v>530</v>
      </c>
      <c r="D911" s="318" t="s">
        <v>2606</v>
      </c>
      <c r="E911" s="318" t="s">
        <v>2607</v>
      </c>
      <c r="F911" s="206">
        <v>2</v>
      </c>
      <c r="G911" s="206">
        <v>0</v>
      </c>
      <c r="H911" s="206">
        <v>2</v>
      </c>
      <c r="I911" s="206">
        <v>3</v>
      </c>
      <c r="J911" s="206"/>
    </row>
    <row r="912" spans="3:10" x14ac:dyDescent="0.2">
      <c r="C912" s="206">
        <v>529</v>
      </c>
      <c r="D912" s="318" t="s">
        <v>2608</v>
      </c>
      <c r="E912" s="318" t="s">
        <v>2609</v>
      </c>
      <c r="F912" s="206">
        <v>2</v>
      </c>
      <c r="G912" s="206">
        <v>0</v>
      </c>
      <c r="H912" s="206">
        <v>2</v>
      </c>
      <c r="I912" s="206">
        <v>3</v>
      </c>
      <c r="J912" s="206"/>
    </row>
    <row r="913" spans="3:10" x14ac:dyDescent="0.2">
      <c r="C913" s="206">
        <v>528</v>
      </c>
      <c r="D913" s="318" t="s">
        <v>2610</v>
      </c>
      <c r="E913" s="318" t="s">
        <v>2611</v>
      </c>
      <c r="F913" s="206">
        <v>2</v>
      </c>
      <c r="G913" s="206">
        <v>0</v>
      </c>
      <c r="H913" s="206">
        <v>2</v>
      </c>
      <c r="I913" s="206">
        <v>3</v>
      </c>
      <c r="J913" s="206"/>
    </row>
    <row r="914" spans="3:10" x14ac:dyDescent="0.2">
      <c r="C914" s="206">
        <v>527</v>
      </c>
      <c r="D914" s="318" t="s">
        <v>2612</v>
      </c>
      <c r="E914" s="318" t="s">
        <v>2613</v>
      </c>
      <c r="F914" s="206">
        <v>2</v>
      </c>
      <c r="G914" s="206">
        <v>0</v>
      </c>
      <c r="H914" s="206">
        <v>2</v>
      </c>
      <c r="I914" s="206">
        <v>3</v>
      </c>
      <c r="J914" s="206"/>
    </row>
    <row r="915" spans="3:10" x14ac:dyDescent="0.2">
      <c r="C915" s="206">
        <v>526</v>
      </c>
      <c r="D915" s="318" t="s">
        <v>2614</v>
      </c>
      <c r="E915" s="318" t="s">
        <v>2615</v>
      </c>
      <c r="F915" s="206">
        <v>2</v>
      </c>
      <c r="G915" s="206">
        <v>0</v>
      </c>
      <c r="H915" s="206">
        <v>2</v>
      </c>
      <c r="I915" s="206">
        <v>3</v>
      </c>
      <c r="J915" s="206"/>
    </row>
    <row r="916" spans="3:10" x14ac:dyDescent="0.2">
      <c r="C916" s="206">
        <v>525</v>
      </c>
      <c r="D916" s="318" t="s">
        <v>2616</v>
      </c>
      <c r="E916" s="318" t="s">
        <v>2617</v>
      </c>
      <c r="F916" s="206">
        <v>2</v>
      </c>
      <c r="G916" s="206">
        <v>0</v>
      </c>
      <c r="H916" s="206">
        <v>2</v>
      </c>
      <c r="I916" s="206">
        <v>3</v>
      </c>
      <c r="J916" s="206"/>
    </row>
    <row r="917" spans="3:10" x14ac:dyDescent="0.2">
      <c r="C917" s="206">
        <v>524</v>
      </c>
      <c r="D917" s="318" t="s">
        <v>2618</v>
      </c>
      <c r="E917" s="318" t="s">
        <v>2619</v>
      </c>
      <c r="F917" s="206">
        <v>3</v>
      </c>
      <c r="G917" s="206">
        <v>0</v>
      </c>
      <c r="H917" s="206">
        <v>3</v>
      </c>
      <c r="I917" s="206">
        <v>5</v>
      </c>
      <c r="J917" s="206"/>
    </row>
    <row r="918" spans="3:10" x14ac:dyDescent="0.2">
      <c r="C918" s="206">
        <v>523</v>
      </c>
      <c r="D918" s="318" t="s">
        <v>2620</v>
      </c>
      <c r="E918" s="318" t="s">
        <v>2621</v>
      </c>
      <c r="F918" s="206">
        <v>2</v>
      </c>
      <c r="G918" s="206">
        <v>0</v>
      </c>
      <c r="H918" s="206">
        <v>1</v>
      </c>
      <c r="I918" s="206">
        <v>2</v>
      </c>
      <c r="J918" s="206"/>
    </row>
    <row r="919" spans="3:10" x14ac:dyDescent="0.2">
      <c r="C919" s="206">
        <v>522</v>
      </c>
      <c r="D919" s="318" t="s">
        <v>2622</v>
      </c>
      <c r="E919" s="318" t="s">
        <v>2623</v>
      </c>
      <c r="F919" s="206">
        <v>1</v>
      </c>
      <c r="G919" s="206">
        <v>1</v>
      </c>
      <c r="H919" s="206">
        <v>2</v>
      </c>
      <c r="I919" s="206">
        <v>3</v>
      </c>
      <c r="J919" s="206"/>
    </row>
    <row r="920" spans="3:10" x14ac:dyDescent="0.2">
      <c r="C920" s="206">
        <v>521</v>
      </c>
      <c r="D920" s="318" t="s">
        <v>2624</v>
      </c>
      <c r="E920" s="318" t="s">
        <v>2625</v>
      </c>
      <c r="F920" s="206">
        <v>0</v>
      </c>
      <c r="G920" s="206">
        <v>2</v>
      </c>
      <c r="H920" s="206">
        <v>1</v>
      </c>
      <c r="I920" s="206">
        <v>2</v>
      </c>
      <c r="J920" s="206"/>
    </row>
    <row r="921" spans="3:10" x14ac:dyDescent="0.2">
      <c r="C921" s="206">
        <v>520</v>
      </c>
      <c r="D921" s="318" t="s">
        <v>2626</v>
      </c>
      <c r="E921" s="318" t="s">
        <v>2627</v>
      </c>
      <c r="F921" s="206">
        <v>2</v>
      </c>
      <c r="G921" s="206">
        <v>0</v>
      </c>
      <c r="H921" s="206">
        <v>2</v>
      </c>
      <c r="I921" s="206">
        <v>3</v>
      </c>
      <c r="J921" s="206"/>
    </row>
    <row r="922" spans="3:10" x14ac:dyDescent="0.2">
      <c r="C922" s="206">
        <v>519</v>
      </c>
      <c r="D922" s="318" t="s">
        <v>2628</v>
      </c>
      <c r="E922" s="318" t="s">
        <v>2629</v>
      </c>
      <c r="F922" s="206">
        <v>2</v>
      </c>
      <c r="G922" s="206">
        <v>0</v>
      </c>
      <c r="H922" s="206">
        <v>2</v>
      </c>
      <c r="I922" s="206">
        <v>3</v>
      </c>
      <c r="J922" s="206"/>
    </row>
    <row r="923" spans="3:10" x14ac:dyDescent="0.2">
      <c r="C923" s="206">
        <v>518</v>
      </c>
      <c r="D923" s="318" t="s">
        <v>2630</v>
      </c>
      <c r="E923" s="318" t="s">
        <v>2631</v>
      </c>
      <c r="F923" s="206">
        <v>2</v>
      </c>
      <c r="G923" s="206">
        <v>0</v>
      </c>
      <c r="H923" s="206">
        <v>2</v>
      </c>
      <c r="I923" s="206">
        <v>3</v>
      </c>
      <c r="J923" s="206"/>
    </row>
    <row r="924" spans="3:10" x14ac:dyDescent="0.2">
      <c r="C924" s="206">
        <v>517</v>
      </c>
      <c r="D924" s="318" t="s">
        <v>2632</v>
      </c>
      <c r="E924" s="318" t="s">
        <v>2633</v>
      </c>
      <c r="F924" s="206">
        <v>2</v>
      </c>
      <c r="G924" s="206">
        <v>1</v>
      </c>
      <c r="H924" s="206">
        <v>3</v>
      </c>
      <c r="I924" s="206">
        <v>4</v>
      </c>
      <c r="J924" s="206"/>
    </row>
    <row r="925" spans="3:10" x14ac:dyDescent="0.2">
      <c r="C925" s="206">
        <v>516</v>
      </c>
      <c r="D925" s="318" t="s">
        <v>2634</v>
      </c>
      <c r="E925" s="318" t="s">
        <v>2635</v>
      </c>
      <c r="F925" s="206">
        <v>2</v>
      </c>
      <c r="G925" s="206">
        <v>1</v>
      </c>
      <c r="H925" s="206">
        <v>3</v>
      </c>
      <c r="I925" s="206">
        <v>5</v>
      </c>
      <c r="J925" s="206"/>
    </row>
    <row r="926" spans="3:10" x14ac:dyDescent="0.2">
      <c r="C926" s="206">
        <v>515</v>
      </c>
      <c r="D926" s="318" t="s">
        <v>2636</v>
      </c>
      <c r="E926" s="318" t="s">
        <v>2637</v>
      </c>
      <c r="F926" s="206">
        <v>3</v>
      </c>
      <c r="G926" s="206">
        <v>0</v>
      </c>
      <c r="H926" s="206">
        <v>3</v>
      </c>
      <c r="I926" s="206">
        <v>5</v>
      </c>
      <c r="J926" s="206"/>
    </row>
    <row r="927" spans="3:10" x14ac:dyDescent="0.2">
      <c r="C927" s="206">
        <v>514</v>
      </c>
      <c r="D927" s="318" t="s">
        <v>2638</v>
      </c>
      <c r="E927" s="318" t="s">
        <v>2639</v>
      </c>
      <c r="F927" s="206">
        <v>2</v>
      </c>
      <c r="G927" s="206">
        <v>0</v>
      </c>
      <c r="H927" s="206">
        <v>2</v>
      </c>
      <c r="I927" s="206">
        <v>2</v>
      </c>
      <c r="J927" s="206"/>
    </row>
    <row r="928" spans="3:10" x14ac:dyDescent="0.2">
      <c r="C928" s="206">
        <v>513</v>
      </c>
      <c r="D928" s="318" t="s">
        <v>2640</v>
      </c>
      <c r="E928" s="318" t="s">
        <v>2641</v>
      </c>
      <c r="F928" s="206">
        <v>2</v>
      </c>
      <c r="G928" s="206">
        <v>0</v>
      </c>
      <c r="H928" s="206">
        <v>2</v>
      </c>
      <c r="I928" s="206">
        <v>3</v>
      </c>
      <c r="J928" s="206"/>
    </row>
    <row r="929" spans="3:10" x14ac:dyDescent="0.2">
      <c r="C929" s="206">
        <v>512</v>
      </c>
      <c r="D929" s="318" t="s">
        <v>2642</v>
      </c>
      <c r="E929" s="318" t="s">
        <v>2643</v>
      </c>
      <c r="F929" s="206">
        <v>3</v>
      </c>
      <c r="G929" s="206">
        <v>0</v>
      </c>
      <c r="H929" s="206">
        <v>3</v>
      </c>
      <c r="I929" s="206">
        <v>4</v>
      </c>
      <c r="J929" s="206"/>
    </row>
    <row r="930" spans="3:10" x14ac:dyDescent="0.2">
      <c r="C930" s="206">
        <v>511</v>
      </c>
      <c r="D930" s="318" t="s">
        <v>2644</v>
      </c>
      <c r="E930" s="318" t="s">
        <v>2645</v>
      </c>
      <c r="F930" s="206">
        <v>2</v>
      </c>
      <c r="G930" s="206">
        <v>0</v>
      </c>
      <c r="H930" s="206">
        <v>2</v>
      </c>
      <c r="I930" s="206">
        <v>2</v>
      </c>
      <c r="J930" s="206"/>
    </row>
    <row r="931" spans="3:10" x14ac:dyDescent="0.2">
      <c r="C931" s="206">
        <v>510</v>
      </c>
      <c r="D931" s="318" t="s">
        <v>2646</v>
      </c>
      <c r="E931" s="318" t="s">
        <v>2647</v>
      </c>
      <c r="F931" s="206">
        <v>2</v>
      </c>
      <c r="G931" s="206">
        <v>0</v>
      </c>
      <c r="H931" s="206">
        <v>2</v>
      </c>
      <c r="I931" s="206">
        <v>3</v>
      </c>
      <c r="J931" s="206"/>
    </row>
    <row r="932" spans="3:10" x14ac:dyDescent="0.2">
      <c r="C932" s="206">
        <v>509</v>
      </c>
      <c r="D932" s="318" t="s">
        <v>2648</v>
      </c>
      <c r="E932" s="318" t="s">
        <v>2649</v>
      </c>
      <c r="F932" s="206">
        <v>2</v>
      </c>
      <c r="G932" s="206">
        <v>1</v>
      </c>
      <c r="H932" s="206">
        <v>3</v>
      </c>
      <c r="I932" s="206">
        <v>5</v>
      </c>
      <c r="J932" s="206"/>
    </row>
    <row r="933" spans="3:10" x14ac:dyDescent="0.2">
      <c r="C933" s="206">
        <v>508</v>
      </c>
      <c r="D933" s="318" t="s">
        <v>2650</v>
      </c>
      <c r="E933" s="318" t="s">
        <v>2651</v>
      </c>
      <c r="F933" s="206">
        <v>2</v>
      </c>
      <c r="G933" s="206">
        <v>1</v>
      </c>
      <c r="H933" s="206">
        <v>3</v>
      </c>
      <c r="I933" s="206">
        <v>4</v>
      </c>
      <c r="J933" s="206"/>
    </row>
    <row r="934" spans="3:10" x14ac:dyDescent="0.2">
      <c r="C934" s="206">
        <v>507</v>
      </c>
      <c r="D934" s="318" t="s">
        <v>2652</v>
      </c>
      <c r="E934" s="318" t="s">
        <v>2653</v>
      </c>
      <c r="F934" s="206">
        <v>3</v>
      </c>
      <c r="G934" s="206">
        <v>0</v>
      </c>
      <c r="H934" s="206">
        <v>3</v>
      </c>
      <c r="I934" s="206">
        <v>4</v>
      </c>
      <c r="J934" s="206"/>
    </row>
    <row r="935" spans="3:10" x14ac:dyDescent="0.2">
      <c r="C935" s="206">
        <v>506</v>
      </c>
      <c r="D935" s="318" t="s">
        <v>2654</v>
      </c>
      <c r="E935" s="318" t="s">
        <v>2655</v>
      </c>
      <c r="F935" s="206">
        <v>3</v>
      </c>
      <c r="G935" s="206">
        <v>0</v>
      </c>
      <c r="H935" s="206">
        <v>3</v>
      </c>
      <c r="I935" s="206">
        <v>4</v>
      </c>
      <c r="J935" s="206"/>
    </row>
    <row r="936" spans="3:10" x14ac:dyDescent="0.2">
      <c r="C936" s="206">
        <v>505</v>
      </c>
      <c r="D936" s="318" t="s">
        <v>2656</v>
      </c>
      <c r="E936" s="318" t="s">
        <v>2657</v>
      </c>
      <c r="F936" s="206">
        <v>3</v>
      </c>
      <c r="G936" s="206">
        <v>0</v>
      </c>
      <c r="H936" s="206">
        <v>3</v>
      </c>
      <c r="I936" s="206">
        <v>3</v>
      </c>
      <c r="J936" s="206"/>
    </row>
    <row r="937" spans="3:10" x14ac:dyDescent="0.2">
      <c r="C937" s="206">
        <v>504</v>
      </c>
      <c r="D937" s="318" t="s">
        <v>2658</v>
      </c>
      <c r="E937" s="318" t="s">
        <v>2659</v>
      </c>
      <c r="F937" s="206">
        <v>2</v>
      </c>
      <c r="G937" s="206">
        <v>0</v>
      </c>
      <c r="H937" s="206">
        <v>2</v>
      </c>
      <c r="I937" s="206">
        <v>3</v>
      </c>
      <c r="J937" s="206"/>
    </row>
    <row r="938" spans="3:10" x14ac:dyDescent="0.2">
      <c r="C938" s="206">
        <v>503</v>
      </c>
      <c r="D938" s="318" t="s">
        <v>2660</v>
      </c>
      <c r="E938" s="318" t="s">
        <v>2661</v>
      </c>
      <c r="F938" s="206">
        <v>2</v>
      </c>
      <c r="G938" s="206">
        <v>0</v>
      </c>
      <c r="H938" s="206">
        <v>2</v>
      </c>
      <c r="I938" s="206">
        <v>3</v>
      </c>
      <c r="J938" s="206"/>
    </row>
    <row r="939" spans="3:10" x14ac:dyDescent="0.2">
      <c r="C939" s="206">
        <v>502</v>
      </c>
      <c r="D939" s="318" t="s">
        <v>2662</v>
      </c>
      <c r="E939" s="318" t="s">
        <v>2663</v>
      </c>
      <c r="F939" s="206">
        <v>2</v>
      </c>
      <c r="G939" s="206">
        <v>0</v>
      </c>
      <c r="H939" s="206">
        <v>2</v>
      </c>
      <c r="I939" s="206">
        <v>3</v>
      </c>
      <c r="J939" s="206"/>
    </row>
    <row r="940" spans="3:10" x14ac:dyDescent="0.2">
      <c r="C940" s="206">
        <v>501</v>
      </c>
      <c r="D940" s="318" t="s">
        <v>2664</v>
      </c>
      <c r="E940" s="318" t="s">
        <v>2665</v>
      </c>
      <c r="F940" s="206">
        <v>2</v>
      </c>
      <c r="G940" s="206">
        <v>0</v>
      </c>
      <c r="H940" s="206">
        <v>2</v>
      </c>
      <c r="I940" s="206">
        <v>3</v>
      </c>
      <c r="J940" s="206"/>
    </row>
    <row r="941" spans="3:10" x14ac:dyDescent="0.2">
      <c r="C941" s="206">
        <v>500</v>
      </c>
      <c r="D941" s="318" t="s">
        <v>2666</v>
      </c>
      <c r="E941" s="318" t="s">
        <v>2667</v>
      </c>
      <c r="F941" s="206">
        <v>2</v>
      </c>
      <c r="G941" s="206">
        <v>0</v>
      </c>
      <c r="H941" s="206">
        <v>2</v>
      </c>
      <c r="I941" s="206">
        <v>3</v>
      </c>
      <c r="J941" s="206"/>
    </row>
    <row r="942" spans="3:10" x14ac:dyDescent="0.2">
      <c r="C942" s="206">
        <v>499</v>
      </c>
      <c r="D942" s="318" t="s">
        <v>2668</v>
      </c>
      <c r="E942" s="318" t="s">
        <v>2669</v>
      </c>
      <c r="F942" s="206">
        <v>2</v>
      </c>
      <c r="G942" s="206">
        <v>0</v>
      </c>
      <c r="H942" s="206">
        <v>2</v>
      </c>
      <c r="I942" s="206">
        <v>3</v>
      </c>
      <c r="J942" s="206"/>
    </row>
    <row r="943" spans="3:10" x14ac:dyDescent="0.2">
      <c r="C943" s="206">
        <v>498</v>
      </c>
      <c r="D943" s="318" t="s">
        <v>2670</v>
      </c>
      <c r="E943" s="318" t="s">
        <v>2671</v>
      </c>
      <c r="F943" s="206">
        <v>2</v>
      </c>
      <c r="G943" s="206">
        <v>0</v>
      </c>
      <c r="H943" s="206">
        <v>2</v>
      </c>
      <c r="I943" s="206">
        <v>3</v>
      </c>
      <c r="J943" s="206"/>
    </row>
    <row r="944" spans="3:10" x14ac:dyDescent="0.2">
      <c r="C944" s="206">
        <v>497</v>
      </c>
      <c r="D944" s="318" t="s">
        <v>2672</v>
      </c>
      <c r="E944" s="318" t="s">
        <v>2673</v>
      </c>
      <c r="F944" s="206">
        <v>2</v>
      </c>
      <c r="G944" s="206">
        <v>0</v>
      </c>
      <c r="H944" s="206">
        <v>2</v>
      </c>
      <c r="I944" s="206">
        <v>3</v>
      </c>
      <c r="J944" s="206"/>
    </row>
    <row r="945" spans="3:10" x14ac:dyDescent="0.2">
      <c r="C945" s="206">
        <v>496</v>
      </c>
      <c r="D945" s="318" t="s">
        <v>2674</v>
      </c>
      <c r="E945" s="318" t="s">
        <v>2675</v>
      </c>
      <c r="F945" s="206">
        <v>2</v>
      </c>
      <c r="G945" s="206">
        <v>0</v>
      </c>
      <c r="H945" s="206">
        <v>2</v>
      </c>
      <c r="I945" s="206">
        <v>3</v>
      </c>
      <c r="J945" s="206"/>
    </row>
    <row r="946" spans="3:10" x14ac:dyDescent="0.2">
      <c r="C946" s="206">
        <v>495</v>
      </c>
      <c r="D946" s="318" t="s">
        <v>2676</v>
      </c>
      <c r="E946" s="318" t="s">
        <v>2677</v>
      </c>
      <c r="F946" s="206">
        <v>2</v>
      </c>
      <c r="G946" s="206">
        <v>0</v>
      </c>
      <c r="H946" s="206">
        <v>2</v>
      </c>
      <c r="I946" s="206">
        <v>3</v>
      </c>
      <c r="J946" s="206"/>
    </row>
    <row r="947" spans="3:10" x14ac:dyDescent="0.2">
      <c r="C947" s="206">
        <v>494</v>
      </c>
      <c r="D947" s="318" t="s">
        <v>2678</v>
      </c>
      <c r="E947" s="318" t="s">
        <v>2679</v>
      </c>
      <c r="F947" s="206">
        <v>2</v>
      </c>
      <c r="G947" s="206">
        <v>0</v>
      </c>
      <c r="H947" s="206">
        <v>2</v>
      </c>
      <c r="I947" s="206">
        <v>3</v>
      </c>
      <c r="J947" s="206"/>
    </row>
    <row r="948" spans="3:10" x14ac:dyDescent="0.2">
      <c r="C948" s="206">
        <v>493</v>
      </c>
      <c r="D948" s="318" t="s">
        <v>2680</v>
      </c>
      <c r="E948" s="318" t="s">
        <v>2681</v>
      </c>
      <c r="F948" s="206">
        <v>2</v>
      </c>
      <c r="G948" s="206">
        <v>0</v>
      </c>
      <c r="H948" s="206">
        <v>2</v>
      </c>
      <c r="I948" s="206">
        <v>3</v>
      </c>
      <c r="J948" s="206"/>
    </row>
    <row r="949" spans="3:10" x14ac:dyDescent="0.2">
      <c r="C949" s="206">
        <v>492</v>
      </c>
      <c r="D949" s="318" t="s">
        <v>2682</v>
      </c>
      <c r="E949" s="318" t="s">
        <v>2683</v>
      </c>
      <c r="F949" s="206">
        <v>2</v>
      </c>
      <c r="G949" s="206">
        <v>0</v>
      </c>
      <c r="H949" s="206">
        <v>2</v>
      </c>
      <c r="I949" s="206">
        <v>3</v>
      </c>
      <c r="J949" s="206"/>
    </row>
    <row r="950" spans="3:10" x14ac:dyDescent="0.2">
      <c r="C950" s="206">
        <v>491</v>
      </c>
      <c r="D950" s="318" t="s">
        <v>2684</v>
      </c>
      <c r="E950" s="318" t="s">
        <v>2685</v>
      </c>
      <c r="F950" s="206">
        <v>2</v>
      </c>
      <c r="G950" s="206">
        <v>0</v>
      </c>
      <c r="H950" s="206">
        <v>2</v>
      </c>
      <c r="I950" s="206">
        <v>3</v>
      </c>
      <c r="J950" s="206"/>
    </row>
    <row r="951" spans="3:10" x14ac:dyDescent="0.2">
      <c r="C951" s="206">
        <v>490</v>
      </c>
      <c r="D951" s="318" t="s">
        <v>2686</v>
      </c>
      <c r="E951" s="318" t="s">
        <v>2687</v>
      </c>
      <c r="F951" s="206">
        <v>2</v>
      </c>
      <c r="G951" s="206">
        <v>0</v>
      </c>
      <c r="H951" s="206">
        <v>2</v>
      </c>
      <c r="I951" s="206">
        <v>3</v>
      </c>
      <c r="J951" s="206"/>
    </row>
    <row r="952" spans="3:10" x14ac:dyDescent="0.2">
      <c r="C952" s="206">
        <v>489</v>
      </c>
      <c r="D952" s="318" t="s">
        <v>2688</v>
      </c>
      <c r="E952" s="318" t="s">
        <v>2689</v>
      </c>
      <c r="F952" s="206">
        <v>1</v>
      </c>
      <c r="G952" s="206">
        <v>0</v>
      </c>
      <c r="H952" s="206">
        <v>1</v>
      </c>
      <c r="I952" s="206">
        <v>2</v>
      </c>
      <c r="J952" s="206"/>
    </row>
    <row r="953" spans="3:10" x14ac:dyDescent="0.2">
      <c r="C953" s="206">
        <v>488</v>
      </c>
      <c r="D953" s="318" t="s">
        <v>2690</v>
      </c>
      <c r="E953" s="318" t="s">
        <v>2691</v>
      </c>
      <c r="F953" s="206">
        <v>2</v>
      </c>
      <c r="G953" s="206">
        <v>0</v>
      </c>
      <c r="H953" s="206">
        <v>2</v>
      </c>
      <c r="I953" s="206">
        <v>3</v>
      </c>
      <c r="J953" s="206"/>
    </row>
    <row r="954" spans="3:10" ht="18" x14ac:dyDescent="0.2">
      <c r="C954" s="206">
        <v>487</v>
      </c>
      <c r="D954" s="318" t="s">
        <v>2692</v>
      </c>
      <c r="E954" s="318" t="s">
        <v>2693</v>
      </c>
      <c r="F954" s="206">
        <v>2</v>
      </c>
      <c r="G954" s="206">
        <v>0</v>
      </c>
      <c r="H954" s="206">
        <v>2</v>
      </c>
      <c r="I954" s="206">
        <v>3</v>
      </c>
      <c r="J954" s="206"/>
    </row>
    <row r="955" spans="3:10" x14ac:dyDescent="0.2">
      <c r="C955" s="206">
        <v>486</v>
      </c>
      <c r="D955" s="318" t="s">
        <v>2694</v>
      </c>
      <c r="E955" s="318" t="s">
        <v>2695</v>
      </c>
      <c r="F955" s="206">
        <v>2</v>
      </c>
      <c r="G955" s="206">
        <v>0</v>
      </c>
      <c r="H955" s="206">
        <v>2</v>
      </c>
      <c r="I955" s="206">
        <v>3</v>
      </c>
      <c r="J955" s="206"/>
    </row>
    <row r="956" spans="3:10" x14ac:dyDescent="0.2">
      <c r="C956" s="206">
        <v>485</v>
      </c>
      <c r="D956" s="318" t="s">
        <v>2696</v>
      </c>
      <c r="E956" s="318" t="s">
        <v>2697</v>
      </c>
      <c r="F956" s="206">
        <v>3</v>
      </c>
      <c r="G956" s="206">
        <v>1</v>
      </c>
      <c r="H956" s="206">
        <v>4</v>
      </c>
      <c r="I956" s="206">
        <v>4</v>
      </c>
      <c r="J956" s="206"/>
    </row>
    <row r="957" spans="3:10" x14ac:dyDescent="0.2">
      <c r="C957" s="206">
        <v>484</v>
      </c>
      <c r="D957" s="318" t="s">
        <v>2698</v>
      </c>
      <c r="E957" s="318" t="s">
        <v>2699</v>
      </c>
      <c r="F957" s="206">
        <v>2</v>
      </c>
      <c r="G957" s="206">
        <v>1</v>
      </c>
      <c r="H957" s="206">
        <v>3</v>
      </c>
      <c r="I957" s="206">
        <v>4</v>
      </c>
      <c r="J957" s="206"/>
    </row>
    <row r="958" spans="3:10" x14ac:dyDescent="0.2">
      <c r="C958" s="206">
        <v>483</v>
      </c>
      <c r="D958" s="318" t="s">
        <v>2700</v>
      </c>
      <c r="E958" s="318" t="s">
        <v>2701</v>
      </c>
      <c r="F958" s="206">
        <v>2</v>
      </c>
      <c r="G958" s="206">
        <v>0</v>
      </c>
      <c r="H958" s="206">
        <v>2</v>
      </c>
      <c r="I958" s="206">
        <v>4</v>
      </c>
      <c r="J958" s="206"/>
    </row>
    <row r="959" spans="3:10" x14ac:dyDescent="0.2">
      <c r="C959" s="206">
        <v>482</v>
      </c>
      <c r="D959" s="318" t="s">
        <v>2702</v>
      </c>
      <c r="E959" s="318" t="s">
        <v>2703</v>
      </c>
      <c r="F959" s="206">
        <v>3</v>
      </c>
      <c r="G959" s="206">
        <v>1</v>
      </c>
      <c r="H959" s="206">
        <v>4</v>
      </c>
      <c r="I959" s="206">
        <v>4</v>
      </c>
      <c r="J959" s="206"/>
    </row>
    <row r="960" spans="3:10" x14ac:dyDescent="0.2">
      <c r="C960" s="206">
        <v>481</v>
      </c>
      <c r="D960" s="318" t="s">
        <v>2704</v>
      </c>
      <c r="E960" s="318" t="s">
        <v>2705</v>
      </c>
      <c r="F960" s="206">
        <v>3</v>
      </c>
      <c r="G960" s="206">
        <v>0</v>
      </c>
      <c r="H960" s="206">
        <v>3</v>
      </c>
      <c r="I960" s="206">
        <v>4</v>
      </c>
      <c r="J960" s="206"/>
    </row>
    <row r="961" spans="3:10" x14ac:dyDescent="0.2">
      <c r="C961" s="206">
        <v>480</v>
      </c>
      <c r="D961" s="318" t="s">
        <v>2706</v>
      </c>
      <c r="E961" s="318" t="s">
        <v>2707</v>
      </c>
      <c r="F961" s="206">
        <v>3</v>
      </c>
      <c r="G961" s="206">
        <v>0</v>
      </c>
      <c r="H961" s="206">
        <v>3</v>
      </c>
      <c r="I961" s="206">
        <v>5</v>
      </c>
      <c r="J961" s="206"/>
    </row>
    <row r="962" spans="3:10" x14ac:dyDescent="0.2">
      <c r="C962" s="206">
        <v>479</v>
      </c>
      <c r="D962" s="318" t="s">
        <v>2708</v>
      </c>
      <c r="E962" s="318" t="s">
        <v>2709</v>
      </c>
      <c r="F962" s="206">
        <v>3</v>
      </c>
      <c r="G962" s="206">
        <v>0</v>
      </c>
      <c r="H962" s="206">
        <v>3</v>
      </c>
      <c r="I962" s="206">
        <v>4</v>
      </c>
      <c r="J962" s="206"/>
    </row>
    <row r="963" spans="3:10" x14ac:dyDescent="0.2">
      <c r="C963" s="206">
        <v>478</v>
      </c>
      <c r="D963" s="318" t="s">
        <v>2710</v>
      </c>
      <c r="E963" s="318" t="s">
        <v>2711</v>
      </c>
      <c r="F963" s="206">
        <v>2</v>
      </c>
      <c r="G963" s="206">
        <v>0</v>
      </c>
      <c r="H963" s="206">
        <v>2</v>
      </c>
      <c r="I963" s="206">
        <v>3</v>
      </c>
      <c r="J963" s="206"/>
    </row>
    <row r="964" spans="3:10" x14ac:dyDescent="0.2">
      <c r="C964" s="206">
        <v>477</v>
      </c>
      <c r="D964" s="318" t="s">
        <v>2712</v>
      </c>
      <c r="E964" s="318" t="s">
        <v>2713</v>
      </c>
      <c r="F964" s="206">
        <v>4</v>
      </c>
      <c r="G964" s="206">
        <v>0</v>
      </c>
      <c r="H964" s="206">
        <v>4</v>
      </c>
      <c r="I964" s="206">
        <v>6</v>
      </c>
      <c r="J964" s="206"/>
    </row>
    <row r="965" spans="3:10" x14ac:dyDescent="0.2">
      <c r="C965" s="206">
        <v>476</v>
      </c>
      <c r="D965" s="318" t="s">
        <v>2714</v>
      </c>
      <c r="E965" s="318" t="s">
        <v>2715</v>
      </c>
      <c r="F965" s="206">
        <v>4</v>
      </c>
      <c r="G965" s="206">
        <v>0</v>
      </c>
      <c r="H965" s="206">
        <v>4</v>
      </c>
      <c r="I965" s="206">
        <v>6</v>
      </c>
      <c r="J965" s="206"/>
    </row>
    <row r="966" spans="3:10" x14ac:dyDescent="0.2">
      <c r="C966" s="206">
        <v>475</v>
      </c>
      <c r="D966" s="318" t="s">
        <v>2716</v>
      </c>
      <c r="E966" s="318" t="s">
        <v>2717</v>
      </c>
      <c r="F966" s="206">
        <v>2</v>
      </c>
      <c r="G966" s="206">
        <v>0</v>
      </c>
      <c r="H966" s="206">
        <v>2</v>
      </c>
      <c r="I966" s="206">
        <v>3</v>
      </c>
      <c r="J966" s="206"/>
    </row>
    <row r="967" spans="3:10" x14ac:dyDescent="0.2">
      <c r="C967" s="206">
        <v>474</v>
      </c>
      <c r="D967" s="318" t="s">
        <v>2718</v>
      </c>
      <c r="E967" s="318" t="s">
        <v>2719</v>
      </c>
      <c r="F967" s="206">
        <v>3</v>
      </c>
      <c r="G967" s="206">
        <v>0</v>
      </c>
      <c r="H967" s="206">
        <v>3</v>
      </c>
      <c r="I967" s="206">
        <v>4</v>
      </c>
      <c r="J967" s="206"/>
    </row>
    <row r="968" spans="3:10" x14ac:dyDescent="0.2">
      <c r="C968" s="206">
        <v>473</v>
      </c>
      <c r="D968" s="318" t="s">
        <v>2720</v>
      </c>
      <c r="E968" s="318" t="s">
        <v>2721</v>
      </c>
      <c r="F968" s="206">
        <v>3</v>
      </c>
      <c r="G968" s="206">
        <v>0</v>
      </c>
      <c r="H968" s="206">
        <v>3</v>
      </c>
      <c r="I968" s="206">
        <v>5</v>
      </c>
      <c r="J968" s="206"/>
    </row>
    <row r="969" spans="3:10" x14ac:dyDescent="0.2">
      <c r="C969" s="206">
        <v>472</v>
      </c>
      <c r="D969" s="318" t="s">
        <v>2722</v>
      </c>
      <c r="E969" s="318" t="s">
        <v>2723</v>
      </c>
      <c r="F969" s="206">
        <v>3</v>
      </c>
      <c r="G969" s="206">
        <v>0</v>
      </c>
      <c r="H969" s="206">
        <v>3</v>
      </c>
      <c r="I969" s="206">
        <v>5</v>
      </c>
      <c r="J969" s="206"/>
    </row>
    <row r="970" spans="3:10" ht="18" x14ac:dyDescent="0.2">
      <c r="C970" s="206">
        <v>471</v>
      </c>
      <c r="D970" s="318" t="s">
        <v>2724</v>
      </c>
      <c r="E970" s="318" t="s">
        <v>2725</v>
      </c>
      <c r="F970" s="206">
        <v>3</v>
      </c>
      <c r="G970" s="206">
        <v>0</v>
      </c>
      <c r="H970" s="206">
        <v>3</v>
      </c>
      <c r="I970" s="206">
        <v>5</v>
      </c>
      <c r="J970" s="206"/>
    </row>
    <row r="971" spans="3:10" x14ac:dyDescent="0.2">
      <c r="C971" s="206">
        <v>470</v>
      </c>
      <c r="D971" s="318" t="s">
        <v>2726</v>
      </c>
      <c r="E971" s="318" t="s">
        <v>2727</v>
      </c>
      <c r="F971" s="206">
        <v>3</v>
      </c>
      <c r="G971" s="206">
        <v>0</v>
      </c>
      <c r="H971" s="206">
        <v>3</v>
      </c>
      <c r="I971" s="206">
        <v>5</v>
      </c>
      <c r="J971" s="206"/>
    </row>
    <row r="972" spans="3:10" x14ac:dyDescent="0.2">
      <c r="C972" s="206">
        <v>469</v>
      </c>
      <c r="D972" s="318" t="s">
        <v>2728</v>
      </c>
      <c r="E972" s="318" t="s">
        <v>2729</v>
      </c>
      <c r="F972" s="206">
        <v>3</v>
      </c>
      <c r="G972" s="206">
        <v>0</v>
      </c>
      <c r="H972" s="206">
        <v>3</v>
      </c>
      <c r="I972" s="206">
        <v>5</v>
      </c>
      <c r="J972" s="206"/>
    </row>
    <row r="973" spans="3:10" x14ac:dyDescent="0.2">
      <c r="C973" s="206">
        <v>468</v>
      </c>
      <c r="D973" s="318" t="s">
        <v>2730</v>
      </c>
      <c r="E973" s="318" t="s">
        <v>2731</v>
      </c>
      <c r="F973" s="206">
        <v>2</v>
      </c>
      <c r="G973" s="206">
        <v>0</v>
      </c>
      <c r="H973" s="206">
        <v>2</v>
      </c>
      <c r="I973" s="206">
        <v>4</v>
      </c>
      <c r="J973" s="206"/>
    </row>
    <row r="974" spans="3:10" x14ac:dyDescent="0.2">
      <c r="C974" s="206">
        <v>467</v>
      </c>
      <c r="D974" s="318" t="s">
        <v>2732</v>
      </c>
      <c r="E974" s="318" t="s">
        <v>2733</v>
      </c>
      <c r="F974" s="206">
        <v>2</v>
      </c>
      <c r="G974" s="206">
        <v>1</v>
      </c>
      <c r="H974" s="206">
        <v>3</v>
      </c>
      <c r="I974" s="206">
        <v>4</v>
      </c>
      <c r="J974" s="206"/>
    </row>
    <row r="975" spans="3:10" x14ac:dyDescent="0.2">
      <c r="C975" s="206">
        <v>466</v>
      </c>
      <c r="D975" s="318" t="s">
        <v>2734</v>
      </c>
      <c r="E975" s="318" t="s">
        <v>2735</v>
      </c>
      <c r="F975" s="206">
        <v>2</v>
      </c>
      <c r="G975" s="206">
        <v>0</v>
      </c>
      <c r="H975" s="206">
        <v>3</v>
      </c>
      <c r="I975" s="206">
        <v>4</v>
      </c>
      <c r="J975" s="206"/>
    </row>
    <row r="976" spans="3:10" x14ac:dyDescent="0.2">
      <c r="C976" s="206">
        <v>465</v>
      </c>
      <c r="D976" s="318" t="s">
        <v>2736</v>
      </c>
      <c r="E976" s="318" t="s">
        <v>2737</v>
      </c>
      <c r="F976" s="206">
        <v>2</v>
      </c>
      <c r="G976" s="206">
        <v>0</v>
      </c>
      <c r="H976" s="206">
        <v>3</v>
      </c>
      <c r="I976" s="206">
        <v>4</v>
      </c>
      <c r="J976" s="206"/>
    </row>
    <row r="977" spans="3:10" x14ac:dyDescent="0.2">
      <c r="C977" s="206">
        <v>464</v>
      </c>
      <c r="D977" s="318" t="s">
        <v>2738</v>
      </c>
      <c r="E977" s="318" t="s">
        <v>2739</v>
      </c>
      <c r="F977" s="206">
        <v>2</v>
      </c>
      <c r="G977" s="206">
        <v>1</v>
      </c>
      <c r="H977" s="206">
        <v>3</v>
      </c>
      <c r="I977" s="206">
        <v>4</v>
      </c>
      <c r="J977" s="206"/>
    </row>
    <row r="978" spans="3:10" x14ac:dyDescent="0.2">
      <c r="C978" s="206">
        <v>463</v>
      </c>
      <c r="D978" s="318" t="s">
        <v>2740</v>
      </c>
      <c r="E978" s="318" t="s">
        <v>2741</v>
      </c>
      <c r="F978" s="206">
        <v>3</v>
      </c>
      <c r="G978" s="206">
        <v>0</v>
      </c>
      <c r="H978" s="206">
        <v>3</v>
      </c>
      <c r="I978" s="206">
        <v>4</v>
      </c>
      <c r="J978" s="206"/>
    </row>
    <row r="979" spans="3:10" x14ac:dyDescent="0.2">
      <c r="C979" s="206">
        <v>462</v>
      </c>
      <c r="D979" s="318" t="s">
        <v>2742</v>
      </c>
      <c r="E979" s="318" t="s">
        <v>2743</v>
      </c>
      <c r="F979" s="206">
        <v>2</v>
      </c>
      <c r="G979" s="206">
        <v>0</v>
      </c>
      <c r="H979" s="206">
        <v>2</v>
      </c>
      <c r="I979" s="206">
        <v>2</v>
      </c>
      <c r="J979" s="206"/>
    </row>
    <row r="980" spans="3:10" x14ac:dyDescent="0.2">
      <c r="C980" s="206">
        <v>461</v>
      </c>
      <c r="D980" s="318" t="s">
        <v>2744</v>
      </c>
      <c r="E980" s="318" t="s">
        <v>2745</v>
      </c>
      <c r="F980" s="206">
        <v>2</v>
      </c>
      <c r="G980" s="206">
        <v>0</v>
      </c>
      <c r="H980" s="206">
        <v>2</v>
      </c>
      <c r="I980" s="206">
        <v>3</v>
      </c>
      <c r="J980" s="206"/>
    </row>
    <row r="981" spans="3:10" x14ac:dyDescent="0.2">
      <c r="C981" s="206">
        <v>460</v>
      </c>
      <c r="D981" s="318" t="s">
        <v>2746</v>
      </c>
      <c r="E981" s="318" t="s">
        <v>2747</v>
      </c>
      <c r="F981" s="206">
        <v>2</v>
      </c>
      <c r="G981" s="206">
        <v>1</v>
      </c>
      <c r="H981" s="206">
        <v>3</v>
      </c>
      <c r="I981" s="206">
        <v>4</v>
      </c>
      <c r="J981" s="206"/>
    </row>
    <row r="982" spans="3:10" x14ac:dyDescent="0.2">
      <c r="C982" s="206">
        <v>459</v>
      </c>
      <c r="D982" s="318" t="s">
        <v>2748</v>
      </c>
      <c r="E982" s="318" t="s">
        <v>2749</v>
      </c>
      <c r="F982" s="206">
        <v>2</v>
      </c>
      <c r="G982" s="206">
        <v>0</v>
      </c>
      <c r="H982" s="206">
        <v>2</v>
      </c>
      <c r="I982" s="206">
        <v>4</v>
      </c>
      <c r="J982" s="206"/>
    </row>
    <row r="983" spans="3:10" x14ac:dyDescent="0.2">
      <c r="C983" s="206">
        <v>458</v>
      </c>
      <c r="D983" s="318" t="s">
        <v>2750</v>
      </c>
      <c r="E983" s="318" t="s">
        <v>2751</v>
      </c>
      <c r="F983" s="206">
        <v>2</v>
      </c>
      <c r="G983" s="206">
        <v>1</v>
      </c>
      <c r="H983" s="206">
        <v>3</v>
      </c>
      <c r="I983" s="206">
        <v>5</v>
      </c>
      <c r="J983" s="206"/>
    </row>
    <row r="984" spans="3:10" x14ac:dyDescent="0.2">
      <c r="C984" s="206">
        <v>457</v>
      </c>
      <c r="D984" s="318" t="s">
        <v>2752</v>
      </c>
      <c r="E984" s="318" t="s">
        <v>2753</v>
      </c>
      <c r="F984" s="206">
        <v>2</v>
      </c>
      <c r="G984" s="206">
        <v>0</v>
      </c>
      <c r="H984" s="206">
        <v>2</v>
      </c>
      <c r="I984" s="206">
        <v>3</v>
      </c>
      <c r="J984" s="206"/>
    </row>
    <row r="985" spans="3:10" x14ac:dyDescent="0.2">
      <c r="C985" s="206">
        <v>456</v>
      </c>
      <c r="D985" s="318" t="s">
        <v>2754</v>
      </c>
      <c r="E985" s="318" t="s">
        <v>2755</v>
      </c>
      <c r="F985" s="206">
        <v>2</v>
      </c>
      <c r="G985" s="206">
        <v>0</v>
      </c>
      <c r="H985" s="206">
        <v>2</v>
      </c>
      <c r="I985" s="206">
        <v>3</v>
      </c>
      <c r="J985" s="206"/>
    </row>
    <row r="986" spans="3:10" x14ac:dyDescent="0.2">
      <c r="C986" s="206">
        <v>455</v>
      </c>
      <c r="D986" s="318" t="s">
        <v>2756</v>
      </c>
      <c r="E986" s="318" t="s">
        <v>2757</v>
      </c>
      <c r="F986" s="206">
        <v>2</v>
      </c>
      <c r="G986" s="206">
        <v>0</v>
      </c>
      <c r="H986" s="206">
        <v>2</v>
      </c>
      <c r="I986" s="206">
        <v>3</v>
      </c>
      <c r="J986" s="206"/>
    </row>
    <row r="987" spans="3:10" x14ac:dyDescent="0.2">
      <c r="C987" s="206">
        <v>454</v>
      </c>
      <c r="D987" s="318" t="s">
        <v>2758</v>
      </c>
      <c r="E987" s="318" t="s">
        <v>2759</v>
      </c>
      <c r="F987" s="206">
        <v>2</v>
      </c>
      <c r="G987" s="206">
        <v>0</v>
      </c>
      <c r="H987" s="206">
        <v>2</v>
      </c>
      <c r="I987" s="206">
        <v>3</v>
      </c>
      <c r="J987" s="206"/>
    </row>
    <row r="988" spans="3:10" x14ac:dyDescent="0.2">
      <c r="C988" s="206">
        <v>453</v>
      </c>
      <c r="D988" s="318" t="s">
        <v>2760</v>
      </c>
      <c r="E988" s="318" t="s">
        <v>2625</v>
      </c>
      <c r="F988" s="206">
        <v>0</v>
      </c>
      <c r="G988" s="206">
        <v>1</v>
      </c>
      <c r="H988" s="206">
        <v>1</v>
      </c>
      <c r="I988" s="206">
        <v>2</v>
      </c>
      <c r="J988" s="206"/>
    </row>
    <row r="989" spans="3:10" x14ac:dyDescent="0.2">
      <c r="C989" s="206">
        <v>452</v>
      </c>
      <c r="D989" s="318" t="s">
        <v>2761</v>
      </c>
      <c r="E989" s="318" t="s">
        <v>2641</v>
      </c>
      <c r="F989" s="206">
        <v>2</v>
      </c>
      <c r="G989" s="206">
        <v>0</v>
      </c>
      <c r="H989" s="206">
        <v>2</v>
      </c>
      <c r="I989" s="206">
        <v>2</v>
      </c>
      <c r="J989" s="206"/>
    </row>
    <row r="990" spans="3:10" x14ac:dyDescent="0.2">
      <c r="C990" s="206">
        <v>451</v>
      </c>
      <c r="D990" s="318" t="s">
        <v>2762</v>
      </c>
      <c r="E990" s="318" t="s">
        <v>2763</v>
      </c>
      <c r="F990" s="206">
        <v>2</v>
      </c>
      <c r="G990" s="206">
        <v>1</v>
      </c>
      <c r="H990" s="206">
        <v>3</v>
      </c>
      <c r="I990" s="206">
        <v>3</v>
      </c>
      <c r="J990" s="206"/>
    </row>
    <row r="991" spans="3:10" ht="18" x14ac:dyDescent="0.2">
      <c r="C991" s="206">
        <v>450</v>
      </c>
      <c r="D991" s="318" t="s">
        <v>2764</v>
      </c>
      <c r="E991" s="318" t="s">
        <v>2765</v>
      </c>
      <c r="F991" s="206">
        <v>3</v>
      </c>
      <c r="G991" s="206">
        <v>0</v>
      </c>
      <c r="H991" s="206">
        <v>3</v>
      </c>
      <c r="I991" s="206">
        <v>5</v>
      </c>
      <c r="J991" s="206"/>
    </row>
    <row r="992" spans="3:10" ht="18" x14ac:dyDescent="0.2">
      <c r="C992" s="206">
        <v>449</v>
      </c>
      <c r="D992" s="318" t="s">
        <v>2766</v>
      </c>
      <c r="E992" s="318" t="s">
        <v>2767</v>
      </c>
      <c r="F992" s="206">
        <v>3</v>
      </c>
      <c r="G992" s="206">
        <v>0</v>
      </c>
      <c r="H992" s="206">
        <v>3</v>
      </c>
      <c r="I992" s="206">
        <v>5</v>
      </c>
      <c r="J992" s="206"/>
    </row>
    <row r="993" spans="3:10" x14ac:dyDescent="0.2">
      <c r="C993" s="206">
        <v>448</v>
      </c>
      <c r="D993" s="318" t="s">
        <v>2768</v>
      </c>
      <c r="E993" s="318" t="s">
        <v>2769</v>
      </c>
      <c r="F993" s="206">
        <v>3</v>
      </c>
      <c r="G993" s="206">
        <v>0</v>
      </c>
      <c r="H993" s="206">
        <v>3</v>
      </c>
      <c r="I993" s="206">
        <v>5</v>
      </c>
      <c r="J993" s="206"/>
    </row>
    <row r="994" spans="3:10" x14ac:dyDescent="0.2">
      <c r="C994" s="206">
        <v>447</v>
      </c>
      <c r="D994" s="318" t="s">
        <v>2770</v>
      </c>
      <c r="E994" s="318" t="s">
        <v>2771</v>
      </c>
      <c r="F994" s="206">
        <v>3</v>
      </c>
      <c r="G994" s="206">
        <v>0</v>
      </c>
      <c r="H994" s="206">
        <v>3</v>
      </c>
      <c r="I994" s="206">
        <v>5</v>
      </c>
      <c r="J994" s="206"/>
    </row>
    <row r="995" spans="3:10" x14ac:dyDescent="0.2">
      <c r="C995" s="206">
        <v>446</v>
      </c>
      <c r="D995" s="318" t="s">
        <v>2772</v>
      </c>
      <c r="E995" s="318" t="s">
        <v>2773</v>
      </c>
      <c r="F995" s="206">
        <v>3</v>
      </c>
      <c r="G995" s="206">
        <v>0</v>
      </c>
      <c r="H995" s="206">
        <v>3</v>
      </c>
      <c r="I995" s="206">
        <v>5</v>
      </c>
      <c r="J995" s="206"/>
    </row>
    <row r="996" spans="3:10" x14ac:dyDescent="0.2">
      <c r="C996" s="206">
        <v>445</v>
      </c>
      <c r="D996" s="318" t="s">
        <v>2774</v>
      </c>
      <c r="E996" s="318" t="s">
        <v>2775</v>
      </c>
      <c r="F996" s="206">
        <v>3</v>
      </c>
      <c r="G996" s="206">
        <v>0</v>
      </c>
      <c r="H996" s="206">
        <v>3</v>
      </c>
      <c r="I996" s="206">
        <v>5</v>
      </c>
      <c r="J996" s="206"/>
    </row>
    <row r="997" spans="3:10" x14ac:dyDescent="0.2">
      <c r="C997" s="206">
        <v>444</v>
      </c>
      <c r="D997" s="318" t="s">
        <v>2776</v>
      </c>
      <c r="E997" s="318" t="s">
        <v>2777</v>
      </c>
      <c r="F997" s="206">
        <v>3</v>
      </c>
      <c r="G997" s="206">
        <v>0</v>
      </c>
      <c r="H997" s="206">
        <v>3</v>
      </c>
      <c r="I997" s="206">
        <v>5</v>
      </c>
      <c r="J997" s="206"/>
    </row>
    <row r="998" spans="3:10" x14ac:dyDescent="0.2">
      <c r="C998" s="206">
        <v>443</v>
      </c>
      <c r="D998" s="318" t="s">
        <v>2778</v>
      </c>
      <c r="E998" s="318" t="s">
        <v>2779</v>
      </c>
      <c r="F998" s="206">
        <v>3</v>
      </c>
      <c r="G998" s="206">
        <v>0</v>
      </c>
      <c r="H998" s="206">
        <v>3</v>
      </c>
      <c r="I998" s="206">
        <v>5</v>
      </c>
      <c r="J998" s="206"/>
    </row>
    <row r="999" spans="3:10" x14ac:dyDescent="0.2">
      <c r="C999" s="206">
        <v>442</v>
      </c>
      <c r="D999" s="318" t="s">
        <v>2780</v>
      </c>
      <c r="E999" s="318" t="s">
        <v>2781</v>
      </c>
      <c r="F999" s="206">
        <v>3</v>
      </c>
      <c r="G999" s="206">
        <v>0</v>
      </c>
      <c r="H999" s="206">
        <v>3</v>
      </c>
      <c r="I999" s="206">
        <v>5</v>
      </c>
      <c r="J999" s="206"/>
    </row>
    <row r="1000" spans="3:10" x14ac:dyDescent="0.2">
      <c r="C1000" s="206">
        <v>441</v>
      </c>
      <c r="D1000" s="318" t="s">
        <v>2782</v>
      </c>
      <c r="E1000" s="318" t="s">
        <v>2783</v>
      </c>
      <c r="F1000" s="206">
        <v>3</v>
      </c>
      <c r="G1000" s="206">
        <v>0</v>
      </c>
      <c r="H1000" s="206">
        <v>3</v>
      </c>
      <c r="I1000" s="206">
        <v>5</v>
      </c>
      <c r="J1000" s="206"/>
    </row>
    <row r="1001" spans="3:10" x14ac:dyDescent="0.2">
      <c r="C1001" s="206">
        <v>440</v>
      </c>
      <c r="D1001" s="318" t="s">
        <v>2784</v>
      </c>
      <c r="E1001" s="318" t="s">
        <v>2528</v>
      </c>
      <c r="F1001" s="206">
        <v>3</v>
      </c>
      <c r="G1001" s="206">
        <v>0</v>
      </c>
      <c r="H1001" s="206">
        <v>3</v>
      </c>
      <c r="I1001" s="206">
        <v>5</v>
      </c>
      <c r="J1001" s="206"/>
    </row>
    <row r="1002" spans="3:10" x14ac:dyDescent="0.2">
      <c r="C1002" s="206">
        <v>439</v>
      </c>
      <c r="D1002" s="318" t="s">
        <v>2785</v>
      </c>
      <c r="E1002" s="318" t="s">
        <v>2786</v>
      </c>
      <c r="F1002" s="206">
        <v>3</v>
      </c>
      <c r="G1002" s="206">
        <v>0</v>
      </c>
      <c r="H1002" s="206">
        <v>3</v>
      </c>
      <c r="I1002" s="206">
        <v>5</v>
      </c>
      <c r="J1002" s="206"/>
    </row>
    <row r="1003" spans="3:10" x14ac:dyDescent="0.2">
      <c r="C1003" s="206">
        <v>438</v>
      </c>
      <c r="D1003" s="318" t="s">
        <v>2787</v>
      </c>
      <c r="E1003" s="318" t="s">
        <v>2788</v>
      </c>
      <c r="F1003" s="206">
        <v>3</v>
      </c>
      <c r="G1003" s="206">
        <v>0</v>
      </c>
      <c r="H1003" s="206">
        <v>3</v>
      </c>
      <c r="I1003" s="206">
        <v>5</v>
      </c>
      <c r="J1003" s="206"/>
    </row>
    <row r="1004" spans="3:10" x14ac:dyDescent="0.2">
      <c r="C1004" s="206">
        <v>437</v>
      </c>
      <c r="D1004" s="318" t="s">
        <v>2789</v>
      </c>
      <c r="E1004" s="318" t="s">
        <v>2236</v>
      </c>
      <c r="F1004" s="206">
        <v>2</v>
      </c>
      <c r="G1004" s="206">
        <v>1</v>
      </c>
      <c r="H1004" s="206">
        <v>3</v>
      </c>
      <c r="I1004" s="206">
        <v>5</v>
      </c>
      <c r="J1004" s="206"/>
    </row>
    <row r="1005" spans="3:10" x14ac:dyDescent="0.2">
      <c r="C1005" s="206">
        <v>436</v>
      </c>
      <c r="D1005" s="318" t="s">
        <v>2790</v>
      </c>
      <c r="E1005" s="318" t="s">
        <v>2791</v>
      </c>
      <c r="F1005" s="206">
        <v>3</v>
      </c>
      <c r="G1005" s="206">
        <v>0</v>
      </c>
      <c r="H1005" s="206">
        <v>3</v>
      </c>
      <c r="I1005" s="206">
        <v>5</v>
      </c>
      <c r="J1005" s="206"/>
    </row>
    <row r="1006" spans="3:10" x14ac:dyDescent="0.2">
      <c r="C1006" s="206">
        <v>435</v>
      </c>
      <c r="D1006" s="318" t="s">
        <v>2792</v>
      </c>
      <c r="E1006" s="318" t="s">
        <v>2793</v>
      </c>
      <c r="F1006" s="206">
        <v>0</v>
      </c>
      <c r="G1006" s="206">
        <v>0</v>
      </c>
      <c r="H1006" s="206">
        <v>3</v>
      </c>
      <c r="I1006" s="206">
        <v>5</v>
      </c>
      <c r="J1006" s="206"/>
    </row>
    <row r="1007" spans="3:10" x14ac:dyDescent="0.2">
      <c r="C1007" s="206">
        <v>434</v>
      </c>
      <c r="D1007" s="318" t="s">
        <v>2794</v>
      </c>
      <c r="E1007" s="318" t="s">
        <v>2795</v>
      </c>
      <c r="F1007" s="206">
        <v>2</v>
      </c>
      <c r="G1007" s="206">
        <v>2</v>
      </c>
      <c r="H1007" s="206">
        <v>3</v>
      </c>
      <c r="I1007" s="206">
        <v>5</v>
      </c>
      <c r="J1007" s="206"/>
    </row>
    <row r="1008" spans="3:10" x14ac:dyDescent="0.2">
      <c r="C1008" s="206">
        <v>433</v>
      </c>
      <c r="D1008" s="318" t="s">
        <v>2796</v>
      </c>
      <c r="E1008" s="318" t="s">
        <v>2797</v>
      </c>
      <c r="F1008" s="206">
        <v>3</v>
      </c>
      <c r="G1008" s="206">
        <v>0</v>
      </c>
      <c r="H1008" s="206">
        <v>3</v>
      </c>
      <c r="I1008" s="206">
        <v>5</v>
      </c>
      <c r="J1008" s="206"/>
    </row>
    <row r="1009" spans="3:10" x14ac:dyDescent="0.2">
      <c r="C1009" s="206">
        <v>432</v>
      </c>
      <c r="D1009" s="318" t="s">
        <v>2798</v>
      </c>
      <c r="E1009" s="318" t="s">
        <v>2799</v>
      </c>
      <c r="F1009" s="206">
        <v>0</v>
      </c>
      <c r="G1009" s="206">
        <v>0</v>
      </c>
      <c r="H1009" s="206">
        <v>3</v>
      </c>
      <c r="I1009" s="206">
        <v>5</v>
      </c>
      <c r="J1009" s="206"/>
    </row>
    <row r="1010" spans="3:10" x14ac:dyDescent="0.2">
      <c r="C1010" s="206">
        <v>431</v>
      </c>
      <c r="D1010" s="318" t="s">
        <v>2800</v>
      </c>
      <c r="E1010" s="318" t="s">
        <v>2801</v>
      </c>
      <c r="F1010" s="206">
        <v>3</v>
      </c>
      <c r="G1010" s="206">
        <v>0</v>
      </c>
      <c r="H1010" s="206">
        <v>3</v>
      </c>
      <c r="I1010" s="206">
        <v>5</v>
      </c>
      <c r="J1010" s="206"/>
    </row>
    <row r="1011" spans="3:10" x14ac:dyDescent="0.2">
      <c r="C1011" s="206">
        <v>430</v>
      </c>
      <c r="D1011" s="318" t="s">
        <v>2802</v>
      </c>
      <c r="E1011" s="318" t="s">
        <v>2803</v>
      </c>
      <c r="F1011" s="206">
        <v>0</v>
      </c>
      <c r="G1011" s="206">
        <v>0</v>
      </c>
      <c r="H1011" s="206">
        <v>3</v>
      </c>
      <c r="I1011" s="206">
        <v>5</v>
      </c>
      <c r="J1011" s="206"/>
    </row>
    <row r="1012" spans="3:10" x14ac:dyDescent="0.2">
      <c r="C1012" s="206">
        <v>429</v>
      </c>
      <c r="D1012" s="318" t="s">
        <v>2804</v>
      </c>
      <c r="E1012" s="318" t="s">
        <v>2805</v>
      </c>
      <c r="F1012" s="206">
        <v>0</v>
      </c>
      <c r="G1012" s="206">
        <v>0</v>
      </c>
      <c r="H1012" s="206">
        <v>3</v>
      </c>
      <c r="I1012" s="206">
        <v>5</v>
      </c>
      <c r="J1012" s="206"/>
    </row>
    <row r="1013" spans="3:10" x14ac:dyDescent="0.2">
      <c r="C1013" s="206">
        <v>428</v>
      </c>
      <c r="D1013" s="318" t="s">
        <v>2806</v>
      </c>
      <c r="E1013" s="318" t="s">
        <v>2807</v>
      </c>
      <c r="F1013" s="206">
        <v>0</v>
      </c>
      <c r="G1013" s="206">
        <v>0</v>
      </c>
      <c r="H1013" s="206">
        <v>3</v>
      </c>
      <c r="I1013" s="206">
        <v>5</v>
      </c>
      <c r="J1013" s="206"/>
    </row>
    <row r="1014" spans="3:10" x14ac:dyDescent="0.2">
      <c r="C1014" s="206">
        <v>427</v>
      </c>
      <c r="D1014" s="318" t="s">
        <v>2808</v>
      </c>
      <c r="E1014" s="318" t="s">
        <v>2809</v>
      </c>
      <c r="F1014" s="206">
        <v>2</v>
      </c>
      <c r="G1014" s="206">
        <v>2</v>
      </c>
      <c r="H1014" s="206">
        <v>3</v>
      </c>
      <c r="I1014" s="206">
        <v>5</v>
      </c>
      <c r="J1014" s="206"/>
    </row>
    <row r="1015" spans="3:10" x14ac:dyDescent="0.2">
      <c r="C1015" s="206">
        <v>426</v>
      </c>
      <c r="D1015" s="318" t="s">
        <v>2810</v>
      </c>
      <c r="E1015" s="318" t="s">
        <v>2811</v>
      </c>
      <c r="F1015" s="206">
        <v>3</v>
      </c>
      <c r="G1015" s="206">
        <v>0</v>
      </c>
      <c r="H1015" s="206">
        <v>3</v>
      </c>
      <c r="I1015" s="206">
        <v>5</v>
      </c>
      <c r="J1015" s="206"/>
    </row>
    <row r="1016" spans="3:10" ht="18" x14ac:dyDescent="0.2">
      <c r="C1016" s="206">
        <v>425</v>
      </c>
      <c r="D1016" s="318" t="s">
        <v>2812</v>
      </c>
      <c r="E1016" s="318" t="s">
        <v>2813</v>
      </c>
      <c r="F1016" s="206">
        <v>2</v>
      </c>
      <c r="G1016" s="206">
        <v>1</v>
      </c>
      <c r="H1016" s="206">
        <v>3</v>
      </c>
      <c r="I1016" s="206">
        <v>5</v>
      </c>
      <c r="J1016" s="206"/>
    </row>
    <row r="1017" spans="3:10" x14ac:dyDescent="0.2">
      <c r="C1017" s="206">
        <v>424</v>
      </c>
      <c r="D1017" s="318" t="s">
        <v>2814</v>
      </c>
      <c r="E1017" s="318" t="s">
        <v>2815</v>
      </c>
      <c r="F1017" s="206">
        <v>3</v>
      </c>
      <c r="G1017" s="206">
        <v>0</v>
      </c>
      <c r="H1017" s="206">
        <v>3</v>
      </c>
      <c r="I1017" s="206">
        <v>5</v>
      </c>
      <c r="J1017" s="206"/>
    </row>
    <row r="1018" spans="3:10" x14ac:dyDescent="0.2">
      <c r="C1018" s="206">
        <v>423</v>
      </c>
      <c r="D1018" s="318" t="s">
        <v>2816</v>
      </c>
      <c r="E1018" s="318" t="s">
        <v>2817</v>
      </c>
      <c r="F1018" s="206">
        <v>2</v>
      </c>
      <c r="G1018" s="206">
        <v>2</v>
      </c>
      <c r="H1018" s="206">
        <v>3</v>
      </c>
      <c r="I1018" s="206">
        <v>5</v>
      </c>
      <c r="J1018" s="206"/>
    </row>
    <row r="1019" spans="3:10" x14ac:dyDescent="0.2">
      <c r="C1019" s="206">
        <v>422</v>
      </c>
      <c r="D1019" s="318" t="s">
        <v>2818</v>
      </c>
      <c r="E1019" s="318" t="s">
        <v>2819</v>
      </c>
      <c r="F1019" s="206">
        <v>2</v>
      </c>
      <c r="G1019" s="206">
        <v>2</v>
      </c>
      <c r="H1019" s="206">
        <v>3</v>
      </c>
      <c r="I1019" s="206">
        <v>5</v>
      </c>
      <c r="J1019" s="206"/>
    </row>
    <row r="1020" spans="3:10" x14ac:dyDescent="0.2">
      <c r="C1020" s="206">
        <v>421</v>
      </c>
      <c r="D1020" s="318" t="s">
        <v>2820</v>
      </c>
      <c r="E1020" s="318" t="s">
        <v>2821</v>
      </c>
      <c r="F1020" s="206">
        <v>2</v>
      </c>
      <c r="G1020" s="206">
        <v>2</v>
      </c>
      <c r="H1020" s="206">
        <v>3</v>
      </c>
      <c r="I1020" s="206">
        <v>5</v>
      </c>
      <c r="J1020" s="206"/>
    </row>
    <row r="1021" spans="3:10" x14ac:dyDescent="0.2">
      <c r="C1021" s="206">
        <v>420</v>
      </c>
      <c r="D1021" s="318" t="s">
        <v>2822</v>
      </c>
      <c r="E1021" s="318" t="s">
        <v>2823</v>
      </c>
      <c r="F1021" s="206">
        <v>2</v>
      </c>
      <c r="G1021" s="206">
        <v>2</v>
      </c>
      <c r="H1021" s="206">
        <v>3</v>
      </c>
      <c r="I1021" s="206">
        <v>5</v>
      </c>
      <c r="J1021" s="206"/>
    </row>
    <row r="1022" spans="3:10" x14ac:dyDescent="0.2">
      <c r="C1022" s="206">
        <v>373</v>
      </c>
      <c r="D1022" s="318" t="s">
        <v>846</v>
      </c>
      <c r="E1022" s="318" t="s">
        <v>1203</v>
      </c>
      <c r="F1022" s="206">
        <v>2</v>
      </c>
      <c r="G1022" s="206">
        <v>0</v>
      </c>
      <c r="H1022" s="206">
        <v>2</v>
      </c>
      <c r="I1022" s="206">
        <v>3</v>
      </c>
      <c r="J1022" s="206"/>
    </row>
    <row r="1023" spans="3:10" x14ac:dyDescent="0.2">
      <c r="C1023" s="206">
        <v>372</v>
      </c>
      <c r="D1023" s="318" t="s">
        <v>897</v>
      </c>
      <c r="E1023" s="318" t="s">
        <v>22</v>
      </c>
      <c r="F1023" s="206">
        <v>2</v>
      </c>
      <c r="G1023" s="206">
        <v>0</v>
      </c>
      <c r="H1023" s="206">
        <v>2</v>
      </c>
      <c r="I1023" s="206">
        <v>3</v>
      </c>
      <c r="J1023" s="206"/>
    </row>
    <row r="1024" spans="3:10" x14ac:dyDescent="0.2">
      <c r="C1024" s="206">
        <v>371</v>
      </c>
      <c r="D1024" s="318" t="s">
        <v>888</v>
      </c>
      <c r="E1024" s="318" t="s">
        <v>1201</v>
      </c>
      <c r="F1024" s="206">
        <v>2</v>
      </c>
      <c r="G1024" s="206">
        <v>0</v>
      </c>
      <c r="H1024" s="206">
        <v>2</v>
      </c>
      <c r="I1024" s="206">
        <v>3</v>
      </c>
      <c r="J1024" s="206"/>
    </row>
    <row r="1025" spans="3:10" x14ac:dyDescent="0.2">
      <c r="C1025" s="206">
        <v>370</v>
      </c>
      <c r="D1025" s="318" t="s">
        <v>891</v>
      </c>
      <c r="E1025" s="318" t="s">
        <v>379</v>
      </c>
      <c r="F1025" s="206">
        <v>2</v>
      </c>
      <c r="G1025" s="206">
        <v>0</v>
      </c>
      <c r="H1025" s="206">
        <v>2</v>
      </c>
      <c r="I1025" s="206">
        <v>3</v>
      </c>
      <c r="J1025" s="206"/>
    </row>
    <row r="1026" spans="3:10" x14ac:dyDescent="0.2">
      <c r="C1026" s="206">
        <v>369</v>
      </c>
      <c r="D1026" s="318" t="s">
        <v>825</v>
      </c>
      <c r="E1026" s="318" t="s">
        <v>1184</v>
      </c>
      <c r="F1026" s="206">
        <v>2</v>
      </c>
      <c r="G1026" s="206">
        <v>0</v>
      </c>
      <c r="H1026" s="206">
        <v>2</v>
      </c>
      <c r="I1026" s="206">
        <v>3</v>
      </c>
      <c r="J1026" s="206"/>
    </row>
    <row r="1027" spans="3:10" x14ac:dyDescent="0.2">
      <c r="C1027" s="206">
        <v>368</v>
      </c>
      <c r="D1027" s="318" t="s">
        <v>885</v>
      </c>
      <c r="E1027" s="318" t="s">
        <v>1199</v>
      </c>
      <c r="F1027" s="206">
        <v>2</v>
      </c>
      <c r="G1027" s="206">
        <v>0</v>
      </c>
      <c r="H1027" s="206">
        <v>2</v>
      </c>
      <c r="I1027" s="206">
        <v>3</v>
      </c>
      <c r="J1027" s="206"/>
    </row>
    <row r="1028" spans="3:10" x14ac:dyDescent="0.2">
      <c r="C1028" s="206">
        <v>367</v>
      </c>
      <c r="D1028" s="318" t="s">
        <v>822</v>
      </c>
      <c r="E1028" s="318" t="s">
        <v>1173</v>
      </c>
      <c r="F1028" s="206">
        <v>2</v>
      </c>
      <c r="G1028" s="206">
        <v>0</v>
      </c>
      <c r="H1028" s="206">
        <v>2</v>
      </c>
      <c r="I1028" s="206">
        <v>3</v>
      </c>
      <c r="J1028" s="206"/>
    </row>
    <row r="1029" spans="3:10" x14ac:dyDescent="0.2">
      <c r="C1029" s="206">
        <v>366</v>
      </c>
      <c r="D1029" s="318" t="s">
        <v>894</v>
      </c>
      <c r="E1029" s="318" t="s">
        <v>1191</v>
      </c>
      <c r="F1029" s="206">
        <v>2</v>
      </c>
      <c r="G1029" s="206">
        <v>0</v>
      </c>
      <c r="H1029" s="206">
        <v>2</v>
      </c>
      <c r="I1029" s="206">
        <v>3</v>
      </c>
      <c r="J1029" s="206"/>
    </row>
    <row r="1030" spans="3:10" x14ac:dyDescent="0.2">
      <c r="C1030" s="206">
        <v>365</v>
      </c>
      <c r="D1030" s="318" t="s">
        <v>879</v>
      </c>
      <c r="E1030" s="318" t="s">
        <v>1175</v>
      </c>
      <c r="F1030" s="206">
        <v>2</v>
      </c>
      <c r="G1030" s="206">
        <v>0</v>
      </c>
      <c r="H1030" s="206">
        <v>2</v>
      </c>
      <c r="I1030" s="206">
        <v>3</v>
      </c>
      <c r="J1030" s="206"/>
    </row>
    <row r="1031" spans="3:10" x14ac:dyDescent="0.2">
      <c r="C1031" s="206">
        <v>364</v>
      </c>
      <c r="D1031" s="318" t="s">
        <v>816</v>
      </c>
      <c r="E1031" s="318" t="s">
        <v>1174</v>
      </c>
      <c r="F1031" s="206">
        <v>2</v>
      </c>
      <c r="G1031" s="206">
        <v>0</v>
      </c>
      <c r="H1031" s="206">
        <v>2</v>
      </c>
      <c r="I1031" s="206">
        <v>3</v>
      </c>
      <c r="J1031" s="206"/>
    </row>
    <row r="1032" spans="3:10" x14ac:dyDescent="0.2">
      <c r="C1032" s="206">
        <v>363</v>
      </c>
      <c r="D1032" s="318" t="s">
        <v>873</v>
      </c>
      <c r="E1032" s="318" t="s">
        <v>126</v>
      </c>
      <c r="F1032" s="206">
        <v>2</v>
      </c>
      <c r="G1032" s="206">
        <v>0</v>
      </c>
      <c r="H1032" s="206">
        <v>2</v>
      </c>
      <c r="I1032" s="206">
        <v>3</v>
      </c>
      <c r="J1032" s="206"/>
    </row>
    <row r="1033" spans="3:10" x14ac:dyDescent="0.2">
      <c r="C1033" s="206">
        <v>362</v>
      </c>
      <c r="D1033" s="318" t="s">
        <v>870</v>
      </c>
      <c r="E1033" s="318" t="s">
        <v>309</v>
      </c>
      <c r="F1033" s="206">
        <v>2</v>
      </c>
      <c r="G1033" s="206">
        <v>0</v>
      </c>
      <c r="H1033" s="206">
        <v>2</v>
      </c>
      <c r="I1033" s="206">
        <v>3</v>
      </c>
      <c r="J1033" s="206"/>
    </row>
    <row r="1034" spans="3:10" x14ac:dyDescent="0.2">
      <c r="C1034" s="206">
        <v>361</v>
      </c>
      <c r="D1034" s="318" t="s">
        <v>804</v>
      </c>
      <c r="E1034" s="318" t="s">
        <v>177</v>
      </c>
      <c r="F1034" s="206">
        <v>2</v>
      </c>
      <c r="G1034" s="206">
        <v>0</v>
      </c>
      <c r="H1034" s="206">
        <v>2</v>
      </c>
      <c r="I1034" s="206">
        <v>3</v>
      </c>
      <c r="J1034" s="206"/>
    </row>
    <row r="1035" spans="3:10" x14ac:dyDescent="0.2">
      <c r="C1035" s="206">
        <v>360</v>
      </c>
      <c r="D1035" s="318" t="s">
        <v>801</v>
      </c>
      <c r="E1035" s="318" t="s">
        <v>1180</v>
      </c>
      <c r="F1035" s="206">
        <v>2</v>
      </c>
      <c r="G1035" s="206">
        <v>0</v>
      </c>
      <c r="H1035" s="206">
        <v>2</v>
      </c>
      <c r="I1035" s="206">
        <v>3</v>
      </c>
      <c r="J1035" s="206"/>
    </row>
    <row r="1036" spans="3:10" x14ac:dyDescent="0.2">
      <c r="C1036" s="206">
        <v>359</v>
      </c>
      <c r="D1036" s="318" t="s">
        <v>861</v>
      </c>
      <c r="E1036" s="318" t="s">
        <v>1189</v>
      </c>
      <c r="F1036" s="206">
        <v>2</v>
      </c>
      <c r="G1036" s="206">
        <v>0</v>
      </c>
      <c r="H1036" s="206">
        <v>2</v>
      </c>
      <c r="I1036" s="206">
        <v>3</v>
      </c>
      <c r="J1036" s="206"/>
    </row>
    <row r="1037" spans="3:10" x14ac:dyDescent="0.2">
      <c r="C1037" s="206">
        <v>358</v>
      </c>
      <c r="D1037" s="318" t="s">
        <v>798</v>
      </c>
      <c r="E1037" s="318" t="s">
        <v>1196</v>
      </c>
      <c r="F1037" s="206">
        <v>2</v>
      </c>
      <c r="G1037" s="206">
        <v>0</v>
      </c>
      <c r="H1037" s="206">
        <v>2</v>
      </c>
      <c r="I1037" s="206">
        <v>3</v>
      </c>
      <c r="J1037" s="206"/>
    </row>
    <row r="1038" spans="3:10" x14ac:dyDescent="0.2">
      <c r="C1038" s="206">
        <v>357</v>
      </c>
      <c r="D1038" s="318" t="s">
        <v>849</v>
      </c>
      <c r="E1038" s="318" t="s">
        <v>1177</v>
      </c>
      <c r="F1038" s="206">
        <v>2</v>
      </c>
      <c r="G1038" s="206">
        <v>0</v>
      </c>
      <c r="H1038" s="206">
        <v>2</v>
      </c>
      <c r="I1038" s="206">
        <v>3</v>
      </c>
      <c r="J1038" s="206"/>
    </row>
    <row r="1039" spans="3:10" x14ac:dyDescent="0.2">
      <c r="C1039" s="206">
        <v>356</v>
      </c>
      <c r="D1039" s="318" t="s">
        <v>2824</v>
      </c>
      <c r="E1039" s="318" t="s">
        <v>2825</v>
      </c>
      <c r="F1039" s="206">
        <v>0</v>
      </c>
      <c r="G1039" s="206">
        <v>0</v>
      </c>
      <c r="H1039" s="206">
        <v>0</v>
      </c>
      <c r="I1039" s="206">
        <v>6</v>
      </c>
      <c r="J1039" s="206"/>
    </row>
    <row r="1040" spans="3:10" x14ac:dyDescent="0.2">
      <c r="C1040" s="206">
        <v>355</v>
      </c>
      <c r="D1040" s="318" t="s">
        <v>2826</v>
      </c>
      <c r="E1040" s="318" t="s">
        <v>2827</v>
      </c>
      <c r="F1040" s="206">
        <v>3</v>
      </c>
      <c r="G1040" s="206">
        <v>0</v>
      </c>
      <c r="H1040" s="206">
        <v>3</v>
      </c>
      <c r="I1040" s="206">
        <v>5</v>
      </c>
      <c r="J1040" s="206"/>
    </row>
    <row r="1041" spans="3:10" x14ac:dyDescent="0.2">
      <c r="C1041" s="206">
        <v>354</v>
      </c>
      <c r="D1041" s="318" t="s">
        <v>2828</v>
      </c>
      <c r="E1041" s="318" t="s">
        <v>2829</v>
      </c>
      <c r="F1041" s="206">
        <v>0</v>
      </c>
      <c r="G1041" s="206">
        <v>0</v>
      </c>
      <c r="H1041" s="206">
        <v>3</v>
      </c>
      <c r="I1041" s="206">
        <v>6</v>
      </c>
      <c r="J1041" s="206"/>
    </row>
    <row r="1042" spans="3:10" x14ac:dyDescent="0.2">
      <c r="C1042" s="206">
        <v>353</v>
      </c>
      <c r="D1042" s="318" t="s">
        <v>2830</v>
      </c>
      <c r="E1042" s="318" t="s">
        <v>2831</v>
      </c>
      <c r="F1042" s="206">
        <v>3</v>
      </c>
      <c r="G1042" s="206">
        <v>0</v>
      </c>
      <c r="H1042" s="206">
        <v>3</v>
      </c>
      <c r="I1042" s="206">
        <v>5</v>
      </c>
      <c r="J1042" s="206"/>
    </row>
    <row r="1043" spans="3:10" x14ac:dyDescent="0.2">
      <c r="C1043" s="206">
        <v>352</v>
      </c>
      <c r="D1043" s="318" t="s">
        <v>2832</v>
      </c>
      <c r="E1043" s="318" t="s">
        <v>2833</v>
      </c>
      <c r="F1043" s="206">
        <v>3</v>
      </c>
      <c r="G1043" s="206">
        <v>0</v>
      </c>
      <c r="H1043" s="206">
        <v>3</v>
      </c>
      <c r="I1043" s="206">
        <v>5</v>
      </c>
      <c r="J1043" s="206"/>
    </row>
    <row r="1044" spans="3:10" x14ac:dyDescent="0.2">
      <c r="C1044" s="206">
        <v>351</v>
      </c>
      <c r="D1044" s="318" t="s">
        <v>2834</v>
      </c>
      <c r="E1044" s="318" t="s">
        <v>2835</v>
      </c>
      <c r="F1044" s="206">
        <v>3</v>
      </c>
      <c r="G1044" s="206">
        <v>0</v>
      </c>
      <c r="H1044" s="206">
        <v>3</v>
      </c>
      <c r="I1044" s="206">
        <v>5</v>
      </c>
      <c r="J1044" s="206"/>
    </row>
    <row r="1045" spans="3:10" x14ac:dyDescent="0.2">
      <c r="C1045" s="206">
        <v>350</v>
      </c>
      <c r="D1045" s="318" t="s">
        <v>2836</v>
      </c>
      <c r="E1045" s="318" t="s">
        <v>2837</v>
      </c>
      <c r="F1045" s="206">
        <v>3</v>
      </c>
      <c r="G1045" s="206">
        <v>0</v>
      </c>
      <c r="H1045" s="206">
        <v>3</v>
      </c>
      <c r="I1045" s="206">
        <v>5</v>
      </c>
      <c r="J1045" s="206"/>
    </row>
    <row r="1046" spans="3:10" x14ac:dyDescent="0.2">
      <c r="C1046" s="206">
        <v>349</v>
      </c>
      <c r="D1046" s="318" t="s">
        <v>2838</v>
      </c>
      <c r="E1046" s="318" t="s">
        <v>2839</v>
      </c>
      <c r="F1046" s="206">
        <v>3</v>
      </c>
      <c r="G1046" s="206">
        <v>0</v>
      </c>
      <c r="H1046" s="206">
        <v>3</v>
      </c>
      <c r="I1046" s="206">
        <v>5</v>
      </c>
      <c r="J1046" s="206"/>
    </row>
    <row r="1047" spans="3:10" x14ac:dyDescent="0.2">
      <c r="C1047" s="206">
        <v>348</v>
      </c>
      <c r="D1047" s="318" t="s">
        <v>2840</v>
      </c>
      <c r="E1047" s="318" t="s">
        <v>2841</v>
      </c>
      <c r="F1047" s="206">
        <v>3</v>
      </c>
      <c r="G1047" s="206">
        <v>0</v>
      </c>
      <c r="H1047" s="206">
        <v>3</v>
      </c>
      <c r="I1047" s="206">
        <v>5</v>
      </c>
      <c r="J1047" s="206"/>
    </row>
    <row r="1048" spans="3:10" ht="18" x14ac:dyDescent="0.2">
      <c r="C1048" s="206">
        <v>347</v>
      </c>
      <c r="D1048" s="318" t="s">
        <v>2842</v>
      </c>
      <c r="E1048" s="318" t="s">
        <v>2843</v>
      </c>
      <c r="F1048" s="206">
        <v>3</v>
      </c>
      <c r="G1048" s="206">
        <v>0</v>
      </c>
      <c r="H1048" s="206">
        <v>3</v>
      </c>
      <c r="I1048" s="206">
        <v>5</v>
      </c>
      <c r="J1048" s="206"/>
    </row>
    <row r="1049" spans="3:10" x14ac:dyDescent="0.2">
      <c r="C1049" s="206">
        <v>346</v>
      </c>
      <c r="D1049" s="318" t="s">
        <v>2844</v>
      </c>
      <c r="E1049" s="318" t="s">
        <v>2845</v>
      </c>
      <c r="F1049" s="206">
        <v>3</v>
      </c>
      <c r="G1049" s="206">
        <v>0</v>
      </c>
      <c r="H1049" s="206">
        <v>3</v>
      </c>
      <c r="I1049" s="206">
        <v>5</v>
      </c>
      <c r="J1049" s="206"/>
    </row>
    <row r="1050" spans="3:10" x14ac:dyDescent="0.2">
      <c r="C1050" s="206">
        <v>345</v>
      </c>
      <c r="D1050" s="318" t="s">
        <v>2846</v>
      </c>
      <c r="E1050" s="318" t="s">
        <v>2847</v>
      </c>
      <c r="F1050" s="206">
        <v>3</v>
      </c>
      <c r="G1050" s="206">
        <v>0</v>
      </c>
      <c r="H1050" s="206">
        <v>3</v>
      </c>
      <c r="I1050" s="206">
        <v>5</v>
      </c>
      <c r="J1050" s="206"/>
    </row>
    <row r="1051" spans="3:10" x14ac:dyDescent="0.2">
      <c r="C1051" s="206">
        <v>344</v>
      </c>
      <c r="D1051" s="318" t="s">
        <v>2848</v>
      </c>
      <c r="E1051" s="318" t="s">
        <v>2849</v>
      </c>
      <c r="F1051" s="206">
        <v>3</v>
      </c>
      <c r="G1051" s="206">
        <v>0</v>
      </c>
      <c r="H1051" s="206">
        <v>3</v>
      </c>
      <c r="I1051" s="206">
        <v>5</v>
      </c>
      <c r="J1051" s="206"/>
    </row>
    <row r="1052" spans="3:10" x14ac:dyDescent="0.2">
      <c r="C1052" s="206">
        <v>343</v>
      </c>
      <c r="D1052" s="318" t="s">
        <v>2850</v>
      </c>
      <c r="E1052" s="318" t="s">
        <v>2851</v>
      </c>
      <c r="F1052" s="206">
        <v>3</v>
      </c>
      <c r="G1052" s="206">
        <v>0</v>
      </c>
      <c r="H1052" s="206">
        <v>3</v>
      </c>
      <c r="I1052" s="206">
        <v>5</v>
      </c>
      <c r="J1052" s="206"/>
    </row>
    <row r="1053" spans="3:10" x14ac:dyDescent="0.2">
      <c r="C1053" s="206">
        <v>342</v>
      </c>
      <c r="D1053" s="318" t="s">
        <v>2852</v>
      </c>
      <c r="E1053" s="318" t="s">
        <v>2853</v>
      </c>
      <c r="F1053" s="206">
        <v>3</v>
      </c>
      <c r="G1053" s="206">
        <v>0</v>
      </c>
      <c r="H1053" s="206">
        <v>3</v>
      </c>
      <c r="I1053" s="206">
        <v>5</v>
      </c>
      <c r="J1053" s="206"/>
    </row>
    <row r="1054" spans="3:10" x14ac:dyDescent="0.2">
      <c r="C1054" s="206">
        <v>341</v>
      </c>
      <c r="D1054" s="318" t="s">
        <v>2854</v>
      </c>
      <c r="E1054" s="318" t="s">
        <v>2855</v>
      </c>
      <c r="F1054" s="206">
        <v>3</v>
      </c>
      <c r="G1054" s="206">
        <v>0</v>
      </c>
      <c r="H1054" s="206">
        <v>3</v>
      </c>
      <c r="I1054" s="206">
        <v>5</v>
      </c>
      <c r="J1054" s="206"/>
    </row>
    <row r="1055" spans="3:10" x14ac:dyDescent="0.2">
      <c r="C1055" s="206">
        <v>340</v>
      </c>
      <c r="D1055" s="318" t="s">
        <v>2856</v>
      </c>
      <c r="E1055" s="318" t="s">
        <v>2857</v>
      </c>
      <c r="F1055" s="206">
        <v>3</v>
      </c>
      <c r="G1055" s="206">
        <v>0</v>
      </c>
      <c r="H1055" s="206">
        <v>3</v>
      </c>
      <c r="I1055" s="206">
        <v>5</v>
      </c>
      <c r="J1055" s="206"/>
    </row>
    <row r="1056" spans="3:10" x14ac:dyDescent="0.2">
      <c r="C1056" s="206">
        <v>339</v>
      </c>
      <c r="D1056" s="318" t="s">
        <v>2858</v>
      </c>
      <c r="E1056" s="318" t="s">
        <v>1294</v>
      </c>
      <c r="F1056" s="206">
        <v>3</v>
      </c>
      <c r="G1056" s="206">
        <v>0</v>
      </c>
      <c r="H1056" s="206">
        <v>3</v>
      </c>
      <c r="I1056" s="206">
        <v>9</v>
      </c>
      <c r="J1056" s="206"/>
    </row>
    <row r="1057" spans="3:10" x14ac:dyDescent="0.2">
      <c r="C1057" s="206">
        <v>338</v>
      </c>
      <c r="D1057" s="318" t="s">
        <v>2859</v>
      </c>
      <c r="E1057" s="318" t="s">
        <v>2860</v>
      </c>
      <c r="F1057" s="206">
        <v>3</v>
      </c>
      <c r="G1057" s="206">
        <v>0</v>
      </c>
      <c r="H1057" s="206">
        <v>3</v>
      </c>
      <c r="I1057" s="206">
        <v>7</v>
      </c>
      <c r="J1057" s="206"/>
    </row>
    <row r="1058" spans="3:10" x14ac:dyDescent="0.2">
      <c r="C1058" s="206">
        <v>337</v>
      </c>
      <c r="D1058" s="318" t="s">
        <v>2861</v>
      </c>
      <c r="E1058" s="318" t="s">
        <v>2862</v>
      </c>
      <c r="F1058" s="206">
        <v>3</v>
      </c>
      <c r="G1058" s="206">
        <v>0</v>
      </c>
      <c r="H1058" s="206">
        <v>3</v>
      </c>
      <c r="I1058" s="206">
        <v>5</v>
      </c>
      <c r="J1058" s="206"/>
    </row>
    <row r="1059" spans="3:10" x14ac:dyDescent="0.2">
      <c r="C1059" s="206">
        <v>336</v>
      </c>
      <c r="D1059" s="318" t="s">
        <v>2863</v>
      </c>
      <c r="E1059" s="318" t="s">
        <v>2864</v>
      </c>
      <c r="F1059" s="206">
        <v>3</v>
      </c>
      <c r="G1059" s="206">
        <v>0</v>
      </c>
      <c r="H1059" s="206">
        <v>3</v>
      </c>
      <c r="I1059" s="206">
        <v>5</v>
      </c>
      <c r="J1059" s="206"/>
    </row>
    <row r="1060" spans="3:10" x14ac:dyDescent="0.2">
      <c r="C1060" s="206">
        <v>335</v>
      </c>
      <c r="D1060" s="318" t="s">
        <v>2865</v>
      </c>
      <c r="E1060" s="318" t="s">
        <v>2866</v>
      </c>
      <c r="F1060" s="206">
        <v>3</v>
      </c>
      <c r="G1060" s="206">
        <v>0</v>
      </c>
      <c r="H1060" s="206">
        <v>3</v>
      </c>
      <c r="I1060" s="206">
        <v>7</v>
      </c>
      <c r="J1060" s="206"/>
    </row>
    <row r="1061" spans="3:10" x14ac:dyDescent="0.2">
      <c r="C1061" s="206">
        <v>334</v>
      </c>
      <c r="D1061" s="318" t="s">
        <v>2867</v>
      </c>
      <c r="E1061" s="318" t="s">
        <v>2868</v>
      </c>
      <c r="F1061" s="206">
        <v>3</v>
      </c>
      <c r="G1061" s="206">
        <v>0</v>
      </c>
      <c r="H1061" s="206">
        <v>3</v>
      </c>
      <c r="I1061" s="206">
        <v>7</v>
      </c>
      <c r="J1061" s="206"/>
    </row>
    <row r="1062" spans="3:10" x14ac:dyDescent="0.2">
      <c r="C1062" s="206">
        <v>333</v>
      </c>
      <c r="D1062" s="318" t="s">
        <v>2869</v>
      </c>
      <c r="E1062" s="318" t="s">
        <v>2870</v>
      </c>
      <c r="F1062" s="206">
        <v>3</v>
      </c>
      <c r="G1062" s="206">
        <v>0</v>
      </c>
      <c r="H1062" s="206">
        <v>3</v>
      </c>
      <c r="I1062" s="206">
        <v>5</v>
      </c>
      <c r="J1062" s="206"/>
    </row>
    <row r="1063" spans="3:10" x14ac:dyDescent="0.2">
      <c r="C1063" s="206">
        <v>332</v>
      </c>
      <c r="D1063" s="318" t="s">
        <v>2871</v>
      </c>
      <c r="E1063" s="318" t="s">
        <v>2872</v>
      </c>
      <c r="F1063" s="206">
        <v>3</v>
      </c>
      <c r="G1063" s="206">
        <v>0</v>
      </c>
      <c r="H1063" s="206">
        <v>3</v>
      </c>
      <c r="I1063" s="206">
        <v>5</v>
      </c>
      <c r="J1063" s="206"/>
    </row>
    <row r="1064" spans="3:10" x14ac:dyDescent="0.2">
      <c r="C1064" s="206">
        <v>331</v>
      </c>
      <c r="D1064" s="318" t="s">
        <v>2873</v>
      </c>
      <c r="E1064" s="318" t="s">
        <v>2874</v>
      </c>
      <c r="F1064" s="206">
        <v>3</v>
      </c>
      <c r="G1064" s="206">
        <v>0</v>
      </c>
      <c r="H1064" s="206">
        <v>3</v>
      </c>
      <c r="I1064" s="206">
        <v>5</v>
      </c>
      <c r="J1064" s="206"/>
    </row>
    <row r="1065" spans="3:10" x14ac:dyDescent="0.2">
      <c r="C1065" s="206">
        <v>330</v>
      </c>
      <c r="D1065" s="318" t="s">
        <v>2875</v>
      </c>
      <c r="E1065" s="318" t="s">
        <v>2876</v>
      </c>
      <c r="F1065" s="206">
        <v>3</v>
      </c>
      <c r="G1065" s="206">
        <v>0</v>
      </c>
      <c r="H1065" s="206">
        <v>3</v>
      </c>
      <c r="I1065" s="206">
        <v>5</v>
      </c>
      <c r="J1065" s="206"/>
    </row>
    <row r="1066" spans="3:10" x14ac:dyDescent="0.2">
      <c r="C1066" s="206">
        <v>329</v>
      </c>
      <c r="D1066" s="318" t="s">
        <v>2877</v>
      </c>
      <c r="E1066" s="318" t="s">
        <v>2878</v>
      </c>
      <c r="F1066" s="206">
        <v>3</v>
      </c>
      <c r="G1066" s="206">
        <v>0</v>
      </c>
      <c r="H1066" s="206">
        <v>3</v>
      </c>
      <c r="I1066" s="206">
        <v>5</v>
      </c>
      <c r="J1066" s="206"/>
    </row>
    <row r="1067" spans="3:10" x14ac:dyDescent="0.2">
      <c r="C1067" s="206">
        <v>328</v>
      </c>
      <c r="D1067" s="318" t="s">
        <v>2879</v>
      </c>
      <c r="E1067" s="318" t="s">
        <v>2880</v>
      </c>
      <c r="F1067" s="206">
        <v>3</v>
      </c>
      <c r="G1067" s="206">
        <v>0</v>
      </c>
      <c r="H1067" s="206">
        <v>3</v>
      </c>
      <c r="I1067" s="206">
        <v>5</v>
      </c>
      <c r="J1067" s="206"/>
    </row>
    <row r="1068" spans="3:10" x14ac:dyDescent="0.2">
      <c r="C1068" s="206">
        <v>327</v>
      </c>
      <c r="D1068" s="318" t="s">
        <v>2881</v>
      </c>
      <c r="E1068" s="318" t="s">
        <v>2882</v>
      </c>
      <c r="F1068" s="206">
        <v>3</v>
      </c>
      <c r="G1068" s="206">
        <v>0</v>
      </c>
      <c r="H1068" s="206">
        <v>3</v>
      </c>
      <c r="I1068" s="206">
        <v>5</v>
      </c>
      <c r="J1068" s="206"/>
    </row>
    <row r="1069" spans="3:10" x14ac:dyDescent="0.2">
      <c r="C1069" s="206">
        <v>326</v>
      </c>
      <c r="D1069" s="318" t="s">
        <v>2883</v>
      </c>
      <c r="E1069" s="318" t="s">
        <v>2884</v>
      </c>
      <c r="F1069" s="206">
        <v>3</v>
      </c>
      <c r="G1069" s="206">
        <v>0</v>
      </c>
      <c r="H1069" s="206">
        <v>3</v>
      </c>
      <c r="I1069" s="206">
        <v>5</v>
      </c>
      <c r="J1069" s="206"/>
    </row>
    <row r="1070" spans="3:10" x14ac:dyDescent="0.2">
      <c r="C1070" s="206">
        <v>325</v>
      </c>
      <c r="D1070" s="318" t="s">
        <v>2885</v>
      </c>
      <c r="E1070" s="318" t="s">
        <v>2886</v>
      </c>
      <c r="F1070" s="206">
        <v>3</v>
      </c>
      <c r="G1070" s="206">
        <v>0</v>
      </c>
      <c r="H1070" s="206">
        <v>3</v>
      </c>
      <c r="I1070" s="206">
        <v>5</v>
      </c>
      <c r="J1070" s="206"/>
    </row>
    <row r="1071" spans="3:10" x14ac:dyDescent="0.2">
      <c r="C1071" s="206">
        <v>324</v>
      </c>
      <c r="D1071" s="318" t="s">
        <v>2887</v>
      </c>
      <c r="E1071" s="318" t="s">
        <v>2888</v>
      </c>
      <c r="F1071" s="206">
        <v>3</v>
      </c>
      <c r="G1071" s="206">
        <v>0</v>
      </c>
      <c r="H1071" s="206">
        <v>3</v>
      </c>
      <c r="I1071" s="206">
        <v>5</v>
      </c>
      <c r="J1071" s="206"/>
    </row>
    <row r="1072" spans="3:10" x14ac:dyDescent="0.2">
      <c r="C1072" s="206">
        <v>323</v>
      </c>
      <c r="D1072" s="318" t="s">
        <v>2889</v>
      </c>
      <c r="E1072" s="318" t="s">
        <v>2890</v>
      </c>
      <c r="F1072" s="206">
        <v>3</v>
      </c>
      <c r="G1072" s="206">
        <v>0</v>
      </c>
      <c r="H1072" s="206">
        <v>3</v>
      </c>
      <c r="I1072" s="206">
        <v>5</v>
      </c>
      <c r="J1072" s="206"/>
    </row>
    <row r="1073" spans="3:10" x14ac:dyDescent="0.2">
      <c r="C1073" s="206">
        <v>322</v>
      </c>
      <c r="D1073" s="318" t="s">
        <v>2891</v>
      </c>
      <c r="E1073" s="318" t="s">
        <v>2892</v>
      </c>
      <c r="F1073" s="206">
        <v>3</v>
      </c>
      <c r="G1073" s="206">
        <v>0</v>
      </c>
      <c r="H1073" s="206">
        <v>3</v>
      </c>
      <c r="I1073" s="206">
        <v>5</v>
      </c>
      <c r="J1073" s="206"/>
    </row>
    <row r="1074" spans="3:10" x14ac:dyDescent="0.2">
      <c r="C1074" s="206">
        <v>321</v>
      </c>
      <c r="D1074" s="318" t="s">
        <v>2893</v>
      </c>
      <c r="E1074" s="318" t="s">
        <v>2894</v>
      </c>
      <c r="F1074" s="206">
        <v>3</v>
      </c>
      <c r="G1074" s="206">
        <v>0</v>
      </c>
      <c r="H1074" s="206">
        <v>3</v>
      </c>
      <c r="I1074" s="206">
        <v>5</v>
      </c>
      <c r="J1074" s="206"/>
    </row>
    <row r="1075" spans="3:10" x14ac:dyDescent="0.2">
      <c r="C1075" s="206">
        <v>320</v>
      </c>
      <c r="D1075" s="318" t="s">
        <v>2895</v>
      </c>
      <c r="E1075" s="318" t="s">
        <v>2896</v>
      </c>
      <c r="F1075" s="206">
        <v>3</v>
      </c>
      <c r="G1075" s="206">
        <v>0</v>
      </c>
      <c r="H1075" s="206">
        <v>3</v>
      </c>
      <c r="I1075" s="206">
        <v>5</v>
      </c>
      <c r="J1075" s="206"/>
    </row>
    <row r="1076" spans="3:10" x14ac:dyDescent="0.2">
      <c r="C1076" s="206">
        <v>319</v>
      </c>
      <c r="D1076" s="318" t="s">
        <v>2897</v>
      </c>
      <c r="E1076" s="318" t="s">
        <v>2898</v>
      </c>
      <c r="F1076" s="206">
        <v>3</v>
      </c>
      <c r="G1076" s="206">
        <v>0</v>
      </c>
      <c r="H1076" s="206">
        <v>3</v>
      </c>
      <c r="I1076" s="206">
        <v>5</v>
      </c>
      <c r="J1076" s="206"/>
    </row>
    <row r="1077" spans="3:10" x14ac:dyDescent="0.2">
      <c r="C1077" s="206">
        <v>318</v>
      </c>
      <c r="D1077" s="318" t="s">
        <v>2899</v>
      </c>
      <c r="E1077" s="318" t="s">
        <v>2900</v>
      </c>
      <c r="F1077" s="206">
        <v>3</v>
      </c>
      <c r="G1077" s="206">
        <v>0</v>
      </c>
      <c r="H1077" s="206">
        <v>3</v>
      </c>
      <c r="I1077" s="206">
        <v>5</v>
      </c>
      <c r="J1077" s="206"/>
    </row>
    <row r="1078" spans="3:10" x14ac:dyDescent="0.2">
      <c r="C1078" s="206">
        <v>317</v>
      </c>
      <c r="D1078" s="318" t="s">
        <v>2901</v>
      </c>
      <c r="E1078" s="318" t="s">
        <v>2902</v>
      </c>
      <c r="F1078" s="206">
        <v>3</v>
      </c>
      <c r="G1078" s="206">
        <v>0</v>
      </c>
      <c r="H1078" s="206">
        <v>3</v>
      </c>
      <c r="I1078" s="206">
        <v>6</v>
      </c>
      <c r="J1078" s="206"/>
    </row>
    <row r="1079" spans="3:10" x14ac:dyDescent="0.2">
      <c r="C1079" s="206">
        <v>316</v>
      </c>
      <c r="D1079" s="318" t="s">
        <v>2903</v>
      </c>
      <c r="E1079" s="318" t="s">
        <v>1676</v>
      </c>
      <c r="F1079" s="206">
        <v>3</v>
      </c>
      <c r="G1079" s="206">
        <v>0</v>
      </c>
      <c r="H1079" s="206">
        <v>3</v>
      </c>
      <c r="I1079" s="206">
        <v>7</v>
      </c>
      <c r="J1079" s="206"/>
    </row>
    <row r="1080" spans="3:10" x14ac:dyDescent="0.2">
      <c r="C1080" s="206">
        <v>315</v>
      </c>
      <c r="D1080" s="318" t="s">
        <v>2904</v>
      </c>
      <c r="E1080" s="318" t="s">
        <v>2905</v>
      </c>
      <c r="F1080" s="206">
        <v>3</v>
      </c>
      <c r="G1080" s="206">
        <v>1</v>
      </c>
      <c r="H1080" s="206">
        <v>4</v>
      </c>
      <c r="I1080" s="206">
        <v>7</v>
      </c>
      <c r="J1080" s="206"/>
    </row>
    <row r="1081" spans="3:10" x14ac:dyDescent="0.2">
      <c r="C1081" s="206">
        <v>314</v>
      </c>
      <c r="D1081" s="318" t="s">
        <v>2906</v>
      </c>
      <c r="E1081" s="318" t="s">
        <v>2907</v>
      </c>
      <c r="F1081" s="206">
        <v>3</v>
      </c>
      <c r="G1081" s="206">
        <v>0</v>
      </c>
      <c r="H1081" s="206">
        <v>3</v>
      </c>
      <c r="I1081" s="206">
        <v>5</v>
      </c>
      <c r="J1081" s="206"/>
    </row>
    <row r="1082" spans="3:10" x14ac:dyDescent="0.2">
      <c r="C1082" s="206">
        <v>313</v>
      </c>
      <c r="D1082" s="318" t="s">
        <v>2908</v>
      </c>
      <c r="E1082" s="318" t="s">
        <v>2186</v>
      </c>
      <c r="F1082" s="206">
        <v>3</v>
      </c>
      <c r="G1082" s="206">
        <v>0</v>
      </c>
      <c r="H1082" s="206">
        <v>3</v>
      </c>
      <c r="I1082" s="206">
        <v>5</v>
      </c>
      <c r="J1082" s="206"/>
    </row>
    <row r="1083" spans="3:10" x14ac:dyDescent="0.2">
      <c r="C1083" s="206">
        <v>312</v>
      </c>
      <c r="D1083" s="318" t="s">
        <v>2909</v>
      </c>
      <c r="E1083" s="318" t="s">
        <v>2188</v>
      </c>
      <c r="F1083" s="206">
        <v>3</v>
      </c>
      <c r="G1083" s="206">
        <v>0</v>
      </c>
      <c r="H1083" s="206">
        <v>3</v>
      </c>
      <c r="I1083" s="206">
        <v>5</v>
      </c>
      <c r="J1083" s="206"/>
    </row>
    <row r="1084" spans="3:10" ht="18" x14ac:dyDescent="0.2">
      <c r="C1084" s="206">
        <v>311</v>
      </c>
      <c r="D1084" s="318" t="s">
        <v>2910</v>
      </c>
      <c r="E1084" s="318" t="s">
        <v>2911</v>
      </c>
      <c r="F1084" s="206">
        <v>3</v>
      </c>
      <c r="G1084" s="206">
        <v>0</v>
      </c>
      <c r="H1084" s="206">
        <v>3</v>
      </c>
      <c r="I1084" s="206">
        <v>5</v>
      </c>
      <c r="J1084" s="206"/>
    </row>
    <row r="1085" spans="3:10" x14ac:dyDescent="0.2">
      <c r="C1085" s="206">
        <v>310</v>
      </c>
      <c r="D1085" s="318" t="s">
        <v>2912</v>
      </c>
      <c r="E1085" s="318" t="s">
        <v>2913</v>
      </c>
      <c r="F1085" s="206">
        <v>3</v>
      </c>
      <c r="G1085" s="206">
        <v>0</v>
      </c>
      <c r="H1085" s="206">
        <v>3</v>
      </c>
      <c r="I1085" s="206">
        <v>5</v>
      </c>
      <c r="J1085" s="206"/>
    </row>
    <row r="1086" spans="3:10" x14ac:dyDescent="0.2">
      <c r="C1086" s="206">
        <v>309</v>
      </c>
      <c r="D1086" s="318" t="s">
        <v>2914</v>
      </c>
      <c r="E1086" s="318" t="s">
        <v>2915</v>
      </c>
      <c r="F1086" s="206">
        <v>3</v>
      </c>
      <c r="G1086" s="206">
        <v>0</v>
      </c>
      <c r="H1086" s="206">
        <v>3</v>
      </c>
      <c r="I1086" s="206">
        <v>5</v>
      </c>
      <c r="J1086" s="206"/>
    </row>
    <row r="1087" spans="3:10" x14ac:dyDescent="0.2">
      <c r="C1087" s="206">
        <v>308</v>
      </c>
      <c r="D1087" s="318" t="s">
        <v>2916</v>
      </c>
      <c r="E1087" s="318" t="s">
        <v>2917</v>
      </c>
      <c r="F1087" s="206">
        <v>3</v>
      </c>
      <c r="G1087" s="206">
        <v>0</v>
      </c>
      <c r="H1087" s="206">
        <v>3</v>
      </c>
      <c r="I1087" s="206">
        <v>5</v>
      </c>
      <c r="J1087" s="206"/>
    </row>
    <row r="1088" spans="3:10" x14ac:dyDescent="0.2">
      <c r="C1088" s="206">
        <v>307</v>
      </c>
      <c r="D1088" s="318" t="s">
        <v>2918</v>
      </c>
      <c r="E1088" s="318" t="s">
        <v>2919</v>
      </c>
      <c r="F1088" s="206">
        <v>3</v>
      </c>
      <c r="G1088" s="206">
        <v>0</v>
      </c>
      <c r="H1088" s="206">
        <v>3</v>
      </c>
      <c r="I1088" s="206">
        <v>5</v>
      </c>
      <c r="J1088" s="206"/>
    </row>
    <row r="1089" spans="3:10" x14ac:dyDescent="0.2">
      <c r="C1089" s="206">
        <v>306</v>
      </c>
      <c r="D1089" s="318" t="s">
        <v>2920</v>
      </c>
      <c r="E1089" s="318" t="s">
        <v>2921</v>
      </c>
      <c r="F1089" s="206">
        <v>3</v>
      </c>
      <c r="G1089" s="206">
        <v>0</v>
      </c>
      <c r="H1089" s="206">
        <v>3</v>
      </c>
      <c r="I1089" s="206">
        <v>5</v>
      </c>
      <c r="J1089" s="206"/>
    </row>
    <row r="1090" spans="3:10" x14ac:dyDescent="0.2">
      <c r="C1090" s="206">
        <v>305</v>
      </c>
      <c r="D1090" s="318" t="s">
        <v>2922</v>
      </c>
      <c r="E1090" s="318" t="s">
        <v>2923</v>
      </c>
      <c r="F1090" s="206">
        <v>3</v>
      </c>
      <c r="G1090" s="206">
        <v>0</v>
      </c>
      <c r="H1090" s="206">
        <v>3</v>
      </c>
      <c r="I1090" s="206">
        <v>5</v>
      </c>
      <c r="J1090" s="206"/>
    </row>
    <row r="1091" spans="3:10" x14ac:dyDescent="0.2">
      <c r="C1091" s="206">
        <v>304</v>
      </c>
      <c r="D1091" s="318" t="s">
        <v>2924</v>
      </c>
      <c r="E1091" s="318" t="s">
        <v>2925</v>
      </c>
      <c r="F1091" s="206">
        <v>3</v>
      </c>
      <c r="G1091" s="206">
        <v>0</v>
      </c>
      <c r="H1091" s="206">
        <v>3</v>
      </c>
      <c r="I1091" s="206">
        <v>5</v>
      </c>
      <c r="J1091" s="206"/>
    </row>
    <row r="1092" spans="3:10" x14ac:dyDescent="0.2">
      <c r="C1092" s="206">
        <v>303</v>
      </c>
      <c r="D1092" s="318" t="s">
        <v>2926</v>
      </c>
      <c r="E1092" s="318" t="s">
        <v>2927</v>
      </c>
      <c r="F1092" s="206">
        <v>3</v>
      </c>
      <c r="G1092" s="206">
        <v>0</v>
      </c>
      <c r="H1092" s="206">
        <v>3</v>
      </c>
      <c r="I1092" s="206">
        <v>5</v>
      </c>
      <c r="J1092" s="206"/>
    </row>
    <row r="1093" spans="3:10" x14ac:dyDescent="0.2">
      <c r="C1093" s="206">
        <v>302</v>
      </c>
      <c r="D1093" s="318" t="s">
        <v>2928</v>
      </c>
      <c r="E1093" s="318" t="s">
        <v>2929</v>
      </c>
      <c r="F1093" s="206">
        <v>2</v>
      </c>
      <c r="G1093" s="206">
        <v>2</v>
      </c>
      <c r="H1093" s="206">
        <v>3</v>
      </c>
      <c r="I1093" s="206">
        <v>5</v>
      </c>
      <c r="J1093" s="218"/>
    </row>
    <row r="1094" spans="3:10" x14ac:dyDescent="0.2">
      <c r="C1094" s="206">
        <v>301</v>
      </c>
      <c r="D1094" s="318" t="s">
        <v>2930</v>
      </c>
      <c r="E1094" s="318" t="s">
        <v>2931</v>
      </c>
      <c r="F1094" s="206">
        <v>3</v>
      </c>
      <c r="G1094" s="206">
        <v>0</v>
      </c>
      <c r="H1094" s="206">
        <v>3</v>
      </c>
      <c r="I1094" s="206">
        <v>5</v>
      </c>
      <c r="J1094" s="206"/>
    </row>
    <row r="1095" spans="3:10" x14ac:dyDescent="0.2">
      <c r="C1095" s="206">
        <v>300</v>
      </c>
      <c r="D1095" s="318" t="s">
        <v>2932</v>
      </c>
      <c r="E1095" s="318" t="s">
        <v>1472</v>
      </c>
      <c r="F1095" s="206">
        <v>3</v>
      </c>
      <c r="G1095" s="206">
        <v>0</v>
      </c>
      <c r="H1095" s="206">
        <v>3</v>
      </c>
      <c r="I1095" s="206">
        <v>5</v>
      </c>
      <c r="J1095" s="218"/>
    </row>
    <row r="1096" spans="3:10" x14ac:dyDescent="0.2">
      <c r="C1096" s="206">
        <v>299</v>
      </c>
      <c r="D1096" s="318" t="s">
        <v>2933</v>
      </c>
      <c r="E1096" s="318" t="s">
        <v>1206</v>
      </c>
      <c r="F1096" s="206">
        <v>3</v>
      </c>
      <c r="G1096" s="206">
        <v>0</v>
      </c>
      <c r="H1096" s="206">
        <v>3</v>
      </c>
      <c r="I1096" s="206">
        <v>5</v>
      </c>
      <c r="J1096" s="206"/>
    </row>
    <row r="1097" spans="3:10" x14ac:dyDescent="0.2">
      <c r="C1097" s="206">
        <v>298</v>
      </c>
      <c r="D1097" s="318" t="s">
        <v>2934</v>
      </c>
      <c r="E1097" s="318" t="s">
        <v>2935</v>
      </c>
      <c r="F1097" s="206">
        <v>2</v>
      </c>
      <c r="G1097" s="206">
        <v>2</v>
      </c>
      <c r="H1097" s="206">
        <v>3</v>
      </c>
      <c r="I1097" s="206">
        <v>5</v>
      </c>
      <c r="J1097" s="218"/>
    </row>
    <row r="1098" spans="3:10" x14ac:dyDescent="0.2">
      <c r="C1098" s="206">
        <v>297</v>
      </c>
      <c r="D1098" s="318" t="s">
        <v>2936</v>
      </c>
      <c r="E1098" s="318" t="s">
        <v>1486</v>
      </c>
      <c r="F1098" s="206">
        <v>3</v>
      </c>
      <c r="G1098" s="206">
        <v>2</v>
      </c>
      <c r="H1098" s="206">
        <v>4</v>
      </c>
      <c r="I1098" s="206">
        <v>10</v>
      </c>
      <c r="J1098" s="206"/>
    </row>
    <row r="1099" spans="3:10" x14ac:dyDescent="0.2">
      <c r="C1099" s="206">
        <v>296</v>
      </c>
      <c r="D1099" s="318" t="s">
        <v>2937</v>
      </c>
      <c r="E1099" s="318" t="s">
        <v>1488</v>
      </c>
      <c r="F1099" s="206">
        <v>3</v>
      </c>
      <c r="G1099" s="206">
        <v>2</v>
      </c>
      <c r="H1099" s="206">
        <v>4</v>
      </c>
      <c r="I1099" s="206">
        <v>10</v>
      </c>
      <c r="J1099" s="218"/>
    </row>
    <row r="1100" spans="3:10" x14ac:dyDescent="0.2">
      <c r="C1100" s="206">
        <v>295</v>
      </c>
      <c r="D1100" s="318" t="s">
        <v>2938</v>
      </c>
      <c r="E1100" s="318" t="s">
        <v>2939</v>
      </c>
      <c r="F1100" s="206">
        <v>3</v>
      </c>
      <c r="G1100" s="206">
        <v>0</v>
      </c>
      <c r="H1100" s="206">
        <v>3</v>
      </c>
      <c r="I1100" s="206">
        <v>5</v>
      </c>
      <c r="J1100" s="206"/>
    </row>
    <row r="1101" spans="3:10" x14ac:dyDescent="0.2">
      <c r="C1101" s="206">
        <v>294</v>
      </c>
      <c r="D1101" s="318" t="s">
        <v>2940</v>
      </c>
      <c r="E1101" s="318" t="s">
        <v>2941</v>
      </c>
      <c r="F1101" s="206">
        <v>0</v>
      </c>
      <c r="G1101" s="206">
        <v>0</v>
      </c>
      <c r="H1101" s="206">
        <v>3</v>
      </c>
      <c r="I1101" s="206">
        <v>5</v>
      </c>
      <c r="J1101" s="218"/>
    </row>
    <row r="1102" spans="3:10" x14ac:dyDescent="0.2">
      <c r="C1102" s="206">
        <v>293</v>
      </c>
      <c r="D1102" s="318" t="s">
        <v>2942</v>
      </c>
      <c r="E1102" s="318" t="s">
        <v>2943</v>
      </c>
      <c r="F1102" s="206">
        <v>3</v>
      </c>
      <c r="G1102" s="206">
        <v>0</v>
      </c>
      <c r="H1102" s="206">
        <v>3</v>
      </c>
      <c r="I1102" s="206">
        <v>5</v>
      </c>
      <c r="J1102" s="206"/>
    </row>
    <row r="1103" spans="3:10" x14ac:dyDescent="0.2">
      <c r="C1103" s="206">
        <v>292</v>
      </c>
      <c r="D1103" s="318" t="s">
        <v>2944</v>
      </c>
      <c r="E1103" s="318" t="s">
        <v>2945</v>
      </c>
      <c r="F1103" s="206">
        <v>3</v>
      </c>
      <c r="G1103" s="206">
        <v>0</v>
      </c>
      <c r="H1103" s="206">
        <v>3</v>
      </c>
      <c r="I1103" s="206">
        <v>5</v>
      </c>
      <c r="J1103" s="218"/>
    </row>
    <row r="1104" spans="3:10" x14ac:dyDescent="0.2">
      <c r="C1104" s="206">
        <v>291</v>
      </c>
      <c r="D1104" s="318" t="s">
        <v>2946</v>
      </c>
      <c r="E1104" s="318" t="s">
        <v>2947</v>
      </c>
      <c r="F1104" s="206">
        <v>3</v>
      </c>
      <c r="G1104" s="206">
        <v>0</v>
      </c>
      <c r="H1104" s="206">
        <v>3</v>
      </c>
      <c r="I1104" s="206">
        <v>5</v>
      </c>
      <c r="J1104" s="206"/>
    </row>
    <row r="1105" spans="3:10" x14ac:dyDescent="0.2">
      <c r="C1105" s="206">
        <v>290</v>
      </c>
      <c r="D1105" s="318" t="s">
        <v>2948</v>
      </c>
      <c r="E1105" s="318" t="s">
        <v>2949</v>
      </c>
      <c r="F1105" s="206">
        <v>3</v>
      </c>
      <c r="G1105" s="206">
        <v>0</v>
      </c>
      <c r="H1105" s="206">
        <v>3</v>
      </c>
      <c r="I1105" s="206">
        <v>5</v>
      </c>
      <c r="J1105" s="206"/>
    </row>
    <row r="1106" spans="3:10" x14ac:dyDescent="0.2">
      <c r="C1106" s="206">
        <v>289</v>
      </c>
      <c r="D1106" s="318" t="s">
        <v>2950</v>
      </c>
      <c r="E1106" s="318" t="s">
        <v>2951</v>
      </c>
      <c r="F1106" s="206">
        <v>3</v>
      </c>
      <c r="G1106" s="206">
        <v>0</v>
      </c>
      <c r="H1106" s="206">
        <v>3</v>
      </c>
      <c r="I1106" s="206">
        <v>7</v>
      </c>
      <c r="J1106" s="206"/>
    </row>
    <row r="1107" spans="3:10" x14ac:dyDescent="0.2">
      <c r="C1107" s="206">
        <v>288</v>
      </c>
      <c r="D1107" s="318" t="s">
        <v>2952</v>
      </c>
      <c r="E1107" s="318" t="s">
        <v>2953</v>
      </c>
      <c r="F1107" s="206">
        <v>3</v>
      </c>
      <c r="G1107" s="206">
        <v>0</v>
      </c>
      <c r="H1107" s="206">
        <v>3</v>
      </c>
      <c r="I1107" s="206">
        <v>6</v>
      </c>
      <c r="J1107" s="206"/>
    </row>
    <row r="1108" spans="3:10" x14ac:dyDescent="0.2">
      <c r="C1108" s="206">
        <v>287</v>
      </c>
      <c r="D1108" s="318" t="s">
        <v>2954</v>
      </c>
      <c r="E1108" s="318" t="s">
        <v>2955</v>
      </c>
      <c r="F1108" s="206">
        <v>3</v>
      </c>
      <c r="G1108" s="206">
        <v>0</v>
      </c>
      <c r="H1108" s="206">
        <v>3</v>
      </c>
      <c r="I1108" s="206">
        <v>7</v>
      </c>
      <c r="J1108" s="206"/>
    </row>
    <row r="1109" spans="3:10" x14ac:dyDescent="0.2">
      <c r="C1109" s="206">
        <v>286</v>
      </c>
      <c r="D1109" s="318" t="s">
        <v>2956</v>
      </c>
      <c r="E1109" s="318" t="s">
        <v>2957</v>
      </c>
      <c r="F1109" s="206">
        <v>3</v>
      </c>
      <c r="G1109" s="206">
        <v>0</v>
      </c>
      <c r="H1109" s="206">
        <v>3</v>
      </c>
      <c r="I1109" s="206">
        <v>7</v>
      </c>
      <c r="J1109" s="206"/>
    </row>
    <row r="1110" spans="3:10" x14ac:dyDescent="0.2">
      <c r="C1110" s="206">
        <v>285</v>
      </c>
      <c r="D1110" s="318" t="s">
        <v>2958</v>
      </c>
      <c r="E1110" s="318" t="s">
        <v>2959</v>
      </c>
      <c r="F1110" s="206">
        <v>3</v>
      </c>
      <c r="G1110" s="206">
        <v>0</v>
      </c>
      <c r="H1110" s="206">
        <v>3</v>
      </c>
      <c r="I1110" s="206">
        <v>6</v>
      </c>
      <c r="J1110" s="206"/>
    </row>
    <row r="1111" spans="3:10" x14ac:dyDescent="0.2">
      <c r="C1111" s="206">
        <v>284</v>
      </c>
      <c r="D1111" s="318" t="s">
        <v>2960</v>
      </c>
      <c r="E1111" s="318" t="s">
        <v>2961</v>
      </c>
      <c r="F1111" s="206">
        <v>2</v>
      </c>
      <c r="G1111" s="206">
        <v>2</v>
      </c>
      <c r="H1111" s="206">
        <v>3</v>
      </c>
      <c r="I1111" s="206">
        <v>7</v>
      </c>
      <c r="J1111" s="206"/>
    </row>
    <row r="1112" spans="3:10" x14ac:dyDescent="0.2">
      <c r="C1112" s="206">
        <v>283</v>
      </c>
      <c r="D1112" s="318" t="s">
        <v>2962</v>
      </c>
      <c r="E1112" s="318" t="s">
        <v>2963</v>
      </c>
      <c r="F1112" s="206">
        <v>2</v>
      </c>
      <c r="G1112" s="206">
        <v>2</v>
      </c>
      <c r="H1112" s="206">
        <v>3</v>
      </c>
      <c r="I1112" s="206">
        <v>5</v>
      </c>
      <c r="J1112" s="206"/>
    </row>
    <row r="1113" spans="3:10" x14ac:dyDescent="0.2">
      <c r="C1113" s="206">
        <v>282</v>
      </c>
      <c r="D1113" s="318" t="s">
        <v>2964</v>
      </c>
      <c r="E1113" s="318" t="s">
        <v>2965</v>
      </c>
      <c r="F1113" s="206">
        <v>3</v>
      </c>
      <c r="G1113" s="206">
        <v>0</v>
      </c>
      <c r="H1113" s="206">
        <v>3</v>
      </c>
      <c r="I1113" s="206">
        <v>5</v>
      </c>
      <c r="J1113" s="206"/>
    </row>
    <row r="1114" spans="3:10" x14ac:dyDescent="0.2">
      <c r="C1114" s="206">
        <v>281</v>
      </c>
      <c r="D1114" s="318" t="s">
        <v>2966</v>
      </c>
      <c r="E1114" s="318" t="s">
        <v>2967</v>
      </c>
      <c r="F1114" s="206">
        <v>3</v>
      </c>
      <c r="G1114" s="206">
        <v>0</v>
      </c>
      <c r="H1114" s="206">
        <v>3</v>
      </c>
      <c r="I1114" s="206">
        <v>5</v>
      </c>
      <c r="J1114" s="206"/>
    </row>
    <row r="1115" spans="3:10" x14ac:dyDescent="0.2">
      <c r="C1115" s="206">
        <v>280</v>
      </c>
      <c r="D1115" s="318" t="s">
        <v>2968</v>
      </c>
      <c r="E1115" s="318" t="s">
        <v>2969</v>
      </c>
      <c r="F1115" s="206">
        <v>3</v>
      </c>
      <c r="G1115" s="206">
        <v>0</v>
      </c>
      <c r="H1115" s="206">
        <v>3</v>
      </c>
      <c r="I1115" s="206">
        <v>5</v>
      </c>
      <c r="J1115" s="206"/>
    </row>
    <row r="1116" spans="3:10" x14ac:dyDescent="0.2">
      <c r="C1116" s="206">
        <v>279</v>
      </c>
      <c r="D1116" s="318" t="s">
        <v>2970</v>
      </c>
      <c r="E1116" s="318" t="s">
        <v>2971</v>
      </c>
      <c r="F1116" s="206">
        <v>3</v>
      </c>
      <c r="G1116" s="206">
        <v>0</v>
      </c>
      <c r="H1116" s="206">
        <v>3</v>
      </c>
      <c r="I1116" s="206">
        <v>5</v>
      </c>
      <c r="J1116" s="206"/>
    </row>
    <row r="1117" spans="3:10" x14ac:dyDescent="0.2">
      <c r="C1117" s="206">
        <v>278</v>
      </c>
      <c r="D1117" s="318" t="s">
        <v>2972</v>
      </c>
      <c r="E1117" s="318" t="s">
        <v>2973</v>
      </c>
      <c r="F1117" s="206">
        <v>3</v>
      </c>
      <c r="G1117" s="206">
        <v>0</v>
      </c>
      <c r="H1117" s="206">
        <v>3</v>
      </c>
      <c r="I1117" s="206">
        <v>5</v>
      </c>
      <c r="J1117" s="206"/>
    </row>
    <row r="1118" spans="3:10" x14ac:dyDescent="0.2">
      <c r="C1118" s="206">
        <v>277</v>
      </c>
      <c r="D1118" s="318" t="s">
        <v>2974</v>
      </c>
      <c r="E1118" s="318" t="s">
        <v>2975</v>
      </c>
      <c r="F1118" s="206">
        <v>2</v>
      </c>
      <c r="G1118" s="206">
        <v>2</v>
      </c>
      <c r="H1118" s="206">
        <v>3</v>
      </c>
      <c r="I1118" s="206">
        <v>5</v>
      </c>
      <c r="J1118" s="206"/>
    </row>
    <row r="1119" spans="3:10" x14ac:dyDescent="0.2">
      <c r="C1119" s="206">
        <v>276</v>
      </c>
      <c r="D1119" s="318" t="s">
        <v>2976</v>
      </c>
      <c r="E1119" s="318" t="s">
        <v>2977</v>
      </c>
      <c r="F1119" s="206">
        <v>3</v>
      </c>
      <c r="G1119" s="206">
        <v>0</v>
      </c>
      <c r="H1119" s="206">
        <v>3</v>
      </c>
      <c r="I1119" s="206">
        <v>8</v>
      </c>
      <c r="J1119" s="206"/>
    </row>
    <row r="1120" spans="3:10" x14ac:dyDescent="0.2">
      <c r="C1120" s="206">
        <v>275</v>
      </c>
      <c r="D1120" s="318" t="s">
        <v>2978</v>
      </c>
      <c r="E1120" s="318" t="s">
        <v>2979</v>
      </c>
      <c r="F1120" s="206">
        <v>3</v>
      </c>
      <c r="G1120" s="206">
        <v>0</v>
      </c>
      <c r="H1120" s="206">
        <v>3</v>
      </c>
      <c r="I1120" s="206">
        <v>8</v>
      </c>
      <c r="J1120" s="206"/>
    </row>
    <row r="1121" spans="3:10" x14ac:dyDescent="0.2">
      <c r="C1121" s="206">
        <v>274</v>
      </c>
      <c r="D1121" s="318" t="s">
        <v>2980</v>
      </c>
      <c r="E1121" s="318" t="s">
        <v>2981</v>
      </c>
      <c r="F1121" s="206">
        <v>3</v>
      </c>
      <c r="G1121" s="206">
        <v>0</v>
      </c>
      <c r="H1121" s="206">
        <v>3</v>
      </c>
      <c r="I1121" s="206">
        <v>7</v>
      </c>
      <c r="J1121" s="206"/>
    </row>
    <row r="1122" spans="3:10" x14ac:dyDescent="0.2">
      <c r="C1122" s="206">
        <v>273</v>
      </c>
      <c r="D1122" s="318" t="s">
        <v>2982</v>
      </c>
      <c r="E1122" s="318" t="s">
        <v>2983</v>
      </c>
      <c r="F1122" s="206">
        <v>3</v>
      </c>
      <c r="G1122" s="206">
        <v>0</v>
      </c>
      <c r="H1122" s="206">
        <v>3</v>
      </c>
      <c r="I1122" s="206">
        <v>7</v>
      </c>
      <c r="J1122" s="206"/>
    </row>
    <row r="1123" spans="3:10" x14ac:dyDescent="0.2">
      <c r="C1123" s="206">
        <v>272</v>
      </c>
      <c r="D1123" s="318" t="s">
        <v>2984</v>
      </c>
      <c r="E1123" s="318" t="s">
        <v>2985</v>
      </c>
      <c r="F1123" s="206">
        <v>3</v>
      </c>
      <c r="G1123" s="206">
        <v>0</v>
      </c>
      <c r="H1123" s="206">
        <v>3</v>
      </c>
      <c r="I1123" s="206">
        <v>5</v>
      </c>
      <c r="J1123" s="206"/>
    </row>
    <row r="1124" spans="3:10" x14ac:dyDescent="0.2">
      <c r="C1124" s="206">
        <v>271</v>
      </c>
      <c r="D1124" s="318" t="s">
        <v>2986</v>
      </c>
      <c r="E1124" s="318" t="s">
        <v>2987</v>
      </c>
      <c r="F1124" s="206">
        <v>3</v>
      </c>
      <c r="G1124" s="206">
        <v>0</v>
      </c>
      <c r="H1124" s="206">
        <v>3</v>
      </c>
      <c r="I1124" s="206">
        <v>5</v>
      </c>
      <c r="J1124" s="206"/>
    </row>
    <row r="1125" spans="3:10" x14ac:dyDescent="0.2">
      <c r="C1125" s="206">
        <v>270</v>
      </c>
      <c r="D1125" s="318" t="s">
        <v>2988</v>
      </c>
      <c r="E1125" s="318" t="s">
        <v>2989</v>
      </c>
      <c r="F1125" s="206">
        <v>3</v>
      </c>
      <c r="G1125" s="206">
        <v>0</v>
      </c>
      <c r="H1125" s="206">
        <v>3</v>
      </c>
      <c r="I1125" s="206">
        <v>6</v>
      </c>
      <c r="J1125" s="206"/>
    </row>
    <row r="1126" spans="3:10" x14ac:dyDescent="0.2">
      <c r="C1126" s="206">
        <v>269</v>
      </c>
      <c r="D1126" s="318" t="s">
        <v>2990</v>
      </c>
      <c r="E1126" s="318" t="s">
        <v>2991</v>
      </c>
      <c r="F1126" s="206">
        <v>3</v>
      </c>
      <c r="G1126" s="206">
        <v>0</v>
      </c>
      <c r="H1126" s="206">
        <v>3</v>
      </c>
      <c r="I1126" s="206">
        <v>5</v>
      </c>
      <c r="J1126" s="206"/>
    </row>
    <row r="1127" spans="3:10" x14ac:dyDescent="0.2">
      <c r="C1127" s="206">
        <v>268</v>
      </c>
      <c r="D1127" s="318" t="s">
        <v>2992</v>
      </c>
      <c r="E1127" s="318" t="s">
        <v>2993</v>
      </c>
      <c r="F1127" s="206">
        <v>3</v>
      </c>
      <c r="G1127" s="206">
        <v>0</v>
      </c>
      <c r="H1127" s="206">
        <v>3</v>
      </c>
      <c r="I1127" s="206">
        <v>5</v>
      </c>
      <c r="J1127" s="206"/>
    </row>
    <row r="1128" spans="3:10" x14ac:dyDescent="0.2">
      <c r="C1128" s="206">
        <v>267</v>
      </c>
      <c r="D1128" s="318" t="s">
        <v>2994</v>
      </c>
      <c r="E1128" s="318" t="s">
        <v>2995</v>
      </c>
      <c r="F1128" s="206">
        <v>3</v>
      </c>
      <c r="G1128" s="206">
        <v>0</v>
      </c>
      <c r="H1128" s="206">
        <v>3</v>
      </c>
      <c r="I1128" s="206">
        <v>5</v>
      </c>
      <c r="J1128" s="206"/>
    </row>
    <row r="1129" spans="3:10" x14ac:dyDescent="0.2">
      <c r="C1129" s="206">
        <v>266</v>
      </c>
      <c r="D1129" s="318" t="s">
        <v>2996</v>
      </c>
      <c r="E1129" s="318" t="s">
        <v>2997</v>
      </c>
      <c r="F1129" s="206">
        <v>3</v>
      </c>
      <c r="G1129" s="206">
        <v>0</v>
      </c>
      <c r="H1129" s="206">
        <v>3</v>
      </c>
      <c r="I1129" s="206">
        <v>5</v>
      </c>
      <c r="J1129" s="206"/>
    </row>
    <row r="1130" spans="3:10" x14ac:dyDescent="0.2">
      <c r="C1130" s="206">
        <v>265</v>
      </c>
      <c r="D1130" s="318" t="s">
        <v>2998</v>
      </c>
      <c r="E1130" s="318" t="s">
        <v>2999</v>
      </c>
      <c r="F1130" s="206">
        <v>3</v>
      </c>
      <c r="G1130" s="206">
        <v>0</v>
      </c>
      <c r="H1130" s="206">
        <v>3</v>
      </c>
      <c r="I1130" s="206">
        <v>5</v>
      </c>
      <c r="J1130" s="206"/>
    </row>
    <row r="1131" spans="3:10" x14ac:dyDescent="0.2">
      <c r="C1131" s="206">
        <v>264</v>
      </c>
      <c r="D1131" s="318" t="s">
        <v>3000</v>
      </c>
      <c r="E1131" s="318" t="s">
        <v>3001</v>
      </c>
      <c r="F1131" s="206">
        <v>3</v>
      </c>
      <c r="G1131" s="206">
        <v>0</v>
      </c>
      <c r="H1131" s="206">
        <v>3</v>
      </c>
      <c r="I1131" s="206">
        <v>5</v>
      </c>
      <c r="J1131" s="206"/>
    </row>
    <row r="1132" spans="3:10" x14ac:dyDescent="0.2">
      <c r="C1132" s="206">
        <v>263</v>
      </c>
      <c r="D1132" s="318" t="s">
        <v>3002</v>
      </c>
      <c r="E1132" s="318" t="s">
        <v>3003</v>
      </c>
      <c r="F1132" s="206">
        <v>3</v>
      </c>
      <c r="G1132" s="206">
        <v>0</v>
      </c>
      <c r="H1132" s="206">
        <v>3</v>
      </c>
      <c r="I1132" s="206">
        <v>7</v>
      </c>
      <c r="J1132" s="206"/>
    </row>
    <row r="1133" spans="3:10" x14ac:dyDescent="0.2">
      <c r="C1133" s="206">
        <v>262</v>
      </c>
      <c r="D1133" s="318" t="s">
        <v>3004</v>
      </c>
      <c r="E1133" s="318" t="s">
        <v>3005</v>
      </c>
      <c r="F1133" s="206">
        <v>3</v>
      </c>
      <c r="G1133" s="206">
        <v>0</v>
      </c>
      <c r="H1133" s="206">
        <v>3</v>
      </c>
      <c r="I1133" s="206">
        <v>7</v>
      </c>
      <c r="J1133" s="206"/>
    </row>
    <row r="1134" spans="3:10" x14ac:dyDescent="0.2">
      <c r="C1134" s="206">
        <v>261</v>
      </c>
      <c r="D1134" s="318" t="s">
        <v>3006</v>
      </c>
      <c r="E1134" s="318" t="s">
        <v>323</v>
      </c>
      <c r="F1134" s="206">
        <v>3</v>
      </c>
      <c r="G1134" s="206">
        <v>0</v>
      </c>
      <c r="H1134" s="206">
        <v>3</v>
      </c>
      <c r="I1134" s="206">
        <v>5</v>
      </c>
      <c r="J1134" s="206"/>
    </row>
    <row r="1135" spans="3:10" x14ac:dyDescent="0.2">
      <c r="C1135" s="206">
        <v>260</v>
      </c>
      <c r="D1135" s="318" t="s">
        <v>3007</v>
      </c>
      <c r="E1135" s="318" t="s">
        <v>3008</v>
      </c>
      <c r="F1135" s="206">
        <v>3</v>
      </c>
      <c r="G1135" s="206">
        <v>0</v>
      </c>
      <c r="H1135" s="206">
        <v>3</v>
      </c>
      <c r="I1135" s="206">
        <v>5</v>
      </c>
      <c r="J1135" s="206"/>
    </row>
    <row r="1136" spans="3:10" x14ac:dyDescent="0.2">
      <c r="C1136" s="206">
        <v>259</v>
      </c>
      <c r="D1136" s="318" t="s">
        <v>3009</v>
      </c>
      <c r="E1136" s="318" t="s">
        <v>3010</v>
      </c>
      <c r="F1136" s="206">
        <v>3</v>
      </c>
      <c r="G1136" s="206">
        <v>0</v>
      </c>
      <c r="H1136" s="206">
        <v>3</v>
      </c>
      <c r="I1136" s="206">
        <v>5</v>
      </c>
      <c r="J1136" s="206"/>
    </row>
    <row r="1137" spans="3:10" x14ac:dyDescent="0.2">
      <c r="C1137" s="206">
        <v>258</v>
      </c>
      <c r="D1137" s="318" t="s">
        <v>3011</v>
      </c>
      <c r="E1137" s="318" t="s">
        <v>3012</v>
      </c>
      <c r="F1137" s="206">
        <v>3</v>
      </c>
      <c r="G1137" s="206">
        <v>0</v>
      </c>
      <c r="H1137" s="206">
        <v>3</v>
      </c>
      <c r="I1137" s="206">
        <v>5</v>
      </c>
      <c r="J1137" s="206"/>
    </row>
    <row r="1138" spans="3:10" x14ac:dyDescent="0.2">
      <c r="C1138" s="206">
        <v>257</v>
      </c>
      <c r="D1138" s="318" t="s">
        <v>3013</v>
      </c>
      <c r="E1138" s="318" t="s">
        <v>3014</v>
      </c>
      <c r="F1138" s="206">
        <v>3</v>
      </c>
      <c r="G1138" s="206">
        <v>0</v>
      </c>
      <c r="H1138" s="206">
        <v>3</v>
      </c>
      <c r="I1138" s="206">
        <v>5</v>
      </c>
      <c r="J1138" s="206"/>
    </row>
    <row r="1139" spans="3:10" x14ac:dyDescent="0.2">
      <c r="C1139" s="206">
        <v>256</v>
      </c>
      <c r="D1139" s="318" t="s">
        <v>3015</v>
      </c>
      <c r="E1139" s="318" t="s">
        <v>3016</v>
      </c>
      <c r="F1139" s="206">
        <v>3</v>
      </c>
      <c r="G1139" s="206">
        <v>0</v>
      </c>
      <c r="H1139" s="206">
        <v>3</v>
      </c>
      <c r="I1139" s="206">
        <v>5</v>
      </c>
      <c r="J1139" s="206"/>
    </row>
    <row r="1140" spans="3:10" x14ac:dyDescent="0.2">
      <c r="C1140" s="206">
        <v>255</v>
      </c>
      <c r="D1140" s="318" t="s">
        <v>3017</v>
      </c>
      <c r="E1140" s="318" t="s">
        <v>3018</v>
      </c>
      <c r="F1140" s="206">
        <v>3</v>
      </c>
      <c r="G1140" s="206">
        <v>0</v>
      </c>
      <c r="H1140" s="206">
        <v>3</v>
      </c>
      <c r="I1140" s="206">
        <v>5</v>
      </c>
      <c r="J1140" s="206"/>
    </row>
    <row r="1141" spans="3:10" x14ac:dyDescent="0.2">
      <c r="C1141" s="206">
        <v>254</v>
      </c>
      <c r="D1141" s="318" t="s">
        <v>3019</v>
      </c>
      <c r="E1141" s="318" t="s">
        <v>3020</v>
      </c>
      <c r="F1141" s="206">
        <v>3</v>
      </c>
      <c r="G1141" s="206">
        <v>0</v>
      </c>
      <c r="H1141" s="206">
        <v>3</v>
      </c>
      <c r="I1141" s="206">
        <v>5</v>
      </c>
      <c r="J1141" s="218"/>
    </row>
    <row r="1142" spans="3:10" x14ac:dyDescent="0.2">
      <c r="C1142" s="206">
        <v>253</v>
      </c>
      <c r="D1142" s="318" t="s">
        <v>3021</v>
      </c>
      <c r="E1142" s="318" t="s">
        <v>3022</v>
      </c>
      <c r="F1142" s="206">
        <v>3</v>
      </c>
      <c r="G1142" s="206">
        <v>0</v>
      </c>
      <c r="H1142" s="206">
        <v>3</v>
      </c>
      <c r="I1142" s="206">
        <v>5</v>
      </c>
      <c r="J1142" s="206"/>
    </row>
    <row r="1143" spans="3:10" x14ac:dyDescent="0.2">
      <c r="C1143" s="206">
        <v>252</v>
      </c>
      <c r="D1143" s="318" t="s">
        <v>3023</v>
      </c>
      <c r="E1143" s="318" t="s">
        <v>3024</v>
      </c>
      <c r="F1143" s="206">
        <v>3</v>
      </c>
      <c r="G1143" s="206">
        <v>0</v>
      </c>
      <c r="H1143" s="206">
        <v>3</v>
      </c>
      <c r="I1143" s="206">
        <v>5</v>
      </c>
      <c r="J1143" s="218"/>
    </row>
    <row r="1144" spans="3:10" x14ac:dyDescent="0.2">
      <c r="C1144" s="206">
        <v>251</v>
      </c>
      <c r="D1144" s="318" t="s">
        <v>3025</v>
      </c>
      <c r="E1144" s="318" t="s">
        <v>3026</v>
      </c>
      <c r="F1144" s="206">
        <v>0</v>
      </c>
      <c r="G1144" s="206">
        <v>0</v>
      </c>
      <c r="H1144" s="206">
        <v>0</v>
      </c>
      <c r="I1144" s="206">
        <v>5</v>
      </c>
      <c r="J1144" s="206"/>
    </row>
    <row r="1145" spans="3:10" x14ac:dyDescent="0.2">
      <c r="C1145" s="206">
        <v>250</v>
      </c>
      <c r="D1145" s="318" t="s">
        <v>3027</v>
      </c>
      <c r="E1145" s="318" t="s">
        <v>3028</v>
      </c>
      <c r="F1145" s="206">
        <v>3</v>
      </c>
      <c r="G1145" s="206">
        <v>0</v>
      </c>
      <c r="H1145" s="206">
        <v>3</v>
      </c>
      <c r="I1145" s="206">
        <v>5</v>
      </c>
      <c r="J1145" s="218"/>
    </row>
    <row r="1146" spans="3:10" x14ac:dyDescent="0.2">
      <c r="C1146" s="206">
        <v>249</v>
      </c>
      <c r="D1146" s="318" t="s">
        <v>3029</v>
      </c>
      <c r="E1146" s="318" t="s">
        <v>3030</v>
      </c>
      <c r="F1146" s="206">
        <v>3</v>
      </c>
      <c r="G1146" s="206">
        <v>0</v>
      </c>
      <c r="H1146" s="206">
        <v>3</v>
      </c>
      <c r="I1146" s="206">
        <v>5</v>
      </c>
      <c r="J1146" s="206"/>
    </row>
    <row r="1147" spans="3:10" x14ac:dyDescent="0.2">
      <c r="C1147" s="206">
        <v>248</v>
      </c>
      <c r="D1147" s="318" t="s">
        <v>3031</v>
      </c>
      <c r="E1147" s="318" t="s">
        <v>3032</v>
      </c>
      <c r="F1147" s="206">
        <v>2</v>
      </c>
      <c r="G1147" s="206">
        <v>2</v>
      </c>
      <c r="H1147" s="206">
        <v>3</v>
      </c>
      <c r="I1147" s="206">
        <v>5</v>
      </c>
      <c r="J1147" s="218"/>
    </row>
    <row r="1148" spans="3:10" x14ac:dyDescent="0.2">
      <c r="C1148" s="206">
        <v>247</v>
      </c>
      <c r="D1148" s="318" t="s">
        <v>3033</v>
      </c>
      <c r="E1148" s="318" t="s">
        <v>3034</v>
      </c>
      <c r="F1148" s="206">
        <v>2</v>
      </c>
      <c r="G1148" s="206">
        <v>2</v>
      </c>
      <c r="H1148" s="206">
        <v>3</v>
      </c>
      <c r="I1148" s="206">
        <v>5</v>
      </c>
      <c r="J1148" s="206"/>
    </row>
    <row r="1149" spans="3:10" x14ac:dyDescent="0.2">
      <c r="C1149" s="206">
        <v>246</v>
      </c>
      <c r="D1149" s="318" t="s">
        <v>3035</v>
      </c>
      <c r="E1149" s="318" t="s">
        <v>3036</v>
      </c>
      <c r="F1149" s="206">
        <v>3</v>
      </c>
      <c r="G1149" s="206">
        <v>0</v>
      </c>
      <c r="H1149" s="206">
        <v>3</v>
      </c>
      <c r="I1149" s="206">
        <v>5</v>
      </c>
      <c r="J1149" s="218"/>
    </row>
    <row r="1150" spans="3:10" x14ac:dyDescent="0.2">
      <c r="C1150" s="206">
        <v>245</v>
      </c>
      <c r="D1150" s="318" t="s">
        <v>3037</v>
      </c>
      <c r="E1150" s="318" t="s">
        <v>3038</v>
      </c>
      <c r="F1150" s="206">
        <v>3</v>
      </c>
      <c r="G1150" s="206">
        <v>0</v>
      </c>
      <c r="H1150" s="206">
        <v>3</v>
      </c>
      <c r="I1150" s="206">
        <v>5</v>
      </c>
      <c r="J1150" s="206"/>
    </row>
    <row r="1151" spans="3:10" x14ac:dyDescent="0.2">
      <c r="C1151" s="206">
        <v>244</v>
      </c>
      <c r="D1151" s="318" t="s">
        <v>3039</v>
      </c>
      <c r="E1151" s="318" t="s">
        <v>3040</v>
      </c>
      <c r="F1151" s="206">
        <v>3</v>
      </c>
      <c r="G1151" s="206">
        <v>0</v>
      </c>
      <c r="H1151" s="206">
        <v>3</v>
      </c>
      <c r="I1151" s="206">
        <v>5</v>
      </c>
      <c r="J1151" s="218"/>
    </row>
    <row r="1152" spans="3:10" x14ac:dyDescent="0.2">
      <c r="C1152" s="206">
        <v>243</v>
      </c>
      <c r="D1152" s="318" t="s">
        <v>3041</v>
      </c>
      <c r="E1152" s="318" t="s">
        <v>3042</v>
      </c>
      <c r="F1152" s="206">
        <v>3</v>
      </c>
      <c r="G1152" s="206">
        <v>0</v>
      </c>
      <c r="H1152" s="206">
        <v>3</v>
      </c>
      <c r="I1152" s="206">
        <v>5</v>
      </c>
      <c r="J1152" s="206"/>
    </row>
    <row r="1153" spans="3:10" x14ac:dyDescent="0.2">
      <c r="C1153" s="206">
        <v>242</v>
      </c>
      <c r="D1153" s="318" t="s">
        <v>3043</v>
      </c>
      <c r="E1153" s="318" t="s">
        <v>3044</v>
      </c>
      <c r="F1153" s="206">
        <v>0</v>
      </c>
      <c r="G1153" s="206">
        <v>0</v>
      </c>
      <c r="H1153" s="206">
        <v>0</v>
      </c>
      <c r="I1153" s="206">
        <v>5</v>
      </c>
      <c r="J1153" s="206"/>
    </row>
    <row r="1154" spans="3:10" x14ac:dyDescent="0.2">
      <c r="C1154" s="206">
        <v>241</v>
      </c>
      <c r="D1154" s="318" t="s">
        <v>3045</v>
      </c>
      <c r="E1154" s="318" t="s">
        <v>3046</v>
      </c>
      <c r="F1154" s="206">
        <v>3</v>
      </c>
      <c r="G1154" s="206">
        <v>0</v>
      </c>
      <c r="H1154" s="206">
        <v>3</v>
      </c>
      <c r="I1154" s="206">
        <v>4</v>
      </c>
      <c r="J1154" s="206"/>
    </row>
    <row r="1155" spans="3:10" x14ac:dyDescent="0.2">
      <c r="C1155" s="206">
        <v>240</v>
      </c>
      <c r="D1155" s="318" t="s">
        <v>3047</v>
      </c>
      <c r="E1155" s="318" t="s">
        <v>3048</v>
      </c>
      <c r="F1155" s="206">
        <v>3</v>
      </c>
      <c r="G1155" s="206">
        <v>0</v>
      </c>
      <c r="H1155" s="206">
        <v>3</v>
      </c>
      <c r="I1155" s="206">
        <v>5</v>
      </c>
      <c r="J1155" s="206"/>
    </row>
    <row r="1156" spans="3:10" x14ac:dyDescent="0.2">
      <c r="C1156" s="206">
        <v>239</v>
      </c>
      <c r="D1156" s="318" t="s">
        <v>3049</v>
      </c>
      <c r="E1156" s="318" t="s">
        <v>3050</v>
      </c>
      <c r="F1156" s="206">
        <v>3</v>
      </c>
      <c r="G1156" s="206">
        <v>0</v>
      </c>
      <c r="H1156" s="206">
        <v>3</v>
      </c>
      <c r="I1156" s="206">
        <v>5</v>
      </c>
      <c r="J1156" s="206"/>
    </row>
    <row r="1157" spans="3:10" x14ac:dyDescent="0.2">
      <c r="C1157" s="206">
        <v>238</v>
      </c>
      <c r="D1157" s="318" t="s">
        <v>3051</v>
      </c>
      <c r="E1157" s="318" t="s">
        <v>3052</v>
      </c>
      <c r="F1157" s="206">
        <v>0</v>
      </c>
      <c r="G1157" s="206">
        <v>0</v>
      </c>
      <c r="H1157" s="206">
        <v>3</v>
      </c>
      <c r="I1157" s="206">
        <v>5</v>
      </c>
      <c r="J1157" s="206"/>
    </row>
    <row r="1158" spans="3:10" x14ac:dyDescent="0.2">
      <c r="C1158" s="206">
        <v>237</v>
      </c>
      <c r="D1158" s="318" t="s">
        <v>3053</v>
      </c>
      <c r="E1158" s="318" t="s">
        <v>3054</v>
      </c>
      <c r="F1158" s="206">
        <v>0</v>
      </c>
      <c r="G1158" s="206">
        <v>0</v>
      </c>
      <c r="H1158" s="206">
        <v>3</v>
      </c>
      <c r="I1158" s="206">
        <v>5</v>
      </c>
      <c r="J1158" s="206"/>
    </row>
    <row r="1159" spans="3:10" x14ac:dyDescent="0.2">
      <c r="C1159" s="206">
        <v>236</v>
      </c>
      <c r="D1159" s="318" t="s">
        <v>3055</v>
      </c>
      <c r="E1159" s="318" t="s">
        <v>3056</v>
      </c>
      <c r="F1159" s="206">
        <v>0</v>
      </c>
      <c r="G1159" s="206">
        <v>0</v>
      </c>
      <c r="H1159" s="206">
        <v>3</v>
      </c>
      <c r="I1159" s="206">
        <v>5</v>
      </c>
      <c r="J1159" s="206"/>
    </row>
    <row r="1160" spans="3:10" x14ac:dyDescent="0.2">
      <c r="C1160" s="206">
        <v>235</v>
      </c>
      <c r="D1160" s="318" t="s">
        <v>3057</v>
      </c>
      <c r="E1160" s="318" t="s">
        <v>3058</v>
      </c>
      <c r="F1160" s="206">
        <v>0</v>
      </c>
      <c r="G1160" s="206">
        <v>0</v>
      </c>
      <c r="H1160" s="206">
        <v>3</v>
      </c>
      <c r="I1160" s="206">
        <v>5</v>
      </c>
      <c r="J1160" s="206"/>
    </row>
    <row r="1161" spans="3:10" x14ac:dyDescent="0.2">
      <c r="C1161" s="206">
        <v>234</v>
      </c>
      <c r="D1161" s="318" t="s">
        <v>3059</v>
      </c>
      <c r="E1161" s="318" t="s">
        <v>3060</v>
      </c>
      <c r="F1161" s="206">
        <v>0</v>
      </c>
      <c r="G1161" s="206">
        <v>0</v>
      </c>
      <c r="H1161" s="206">
        <v>3</v>
      </c>
      <c r="I1161" s="206">
        <v>5</v>
      </c>
      <c r="J1161" s="206"/>
    </row>
    <row r="1162" spans="3:10" x14ac:dyDescent="0.2">
      <c r="C1162" s="206">
        <v>233</v>
      </c>
      <c r="D1162" s="318" t="s">
        <v>3061</v>
      </c>
      <c r="E1162" s="318" t="s">
        <v>3062</v>
      </c>
      <c r="F1162" s="206">
        <v>0</v>
      </c>
      <c r="G1162" s="206">
        <v>0</v>
      </c>
      <c r="H1162" s="206">
        <v>3</v>
      </c>
      <c r="I1162" s="206">
        <v>5</v>
      </c>
      <c r="J1162" s="206"/>
    </row>
    <row r="1163" spans="3:10" ht="18" x14ac:dyDescent="0.2">
      <c r="C1163" s="206">
        <v>232</v>
      </c>
      <c r="D1163" s="318" t="s">
        <v>3063</v>
      </c>
      <c r="E1163" s="318" t="s">
        <v>3064</v>
      </c>
      <c r="F1163" s="206">
        <v>1</v>
      </c>
      <c r="G1163" s="206">
        <v>2</v>
      </c>
      <c r="H1163" s="206">
        <v>2</v>
      </c>
      <c r="I1163" s="206">
        <v>10</v>
      </c>
      <c r="J1163" s="206"/>
    </row>
    <row r="1164" spans="3:10" ht="18" x14ac:dyDescent="0.2">
      <c r="C1164" s="206">
        <v>231</v>
      </c>
      <c r="D1164" s="318" t="s">
        <v>3065</v>
      </c>
      <c r="E1164" s="318" t="s">
        <v>3066</v>
      </c>
      <c r="F1164" s="206">
        <v>1</v>
      </c>
      <c r="G1164" s="206">
        <v>2</v>
      </c>
      <c r="H1164" s="206">
        <v>2</v>
      </c>
      <c r="I1164" s="206">
        <v>10</v>
      </c>
      <c r="J1164" s="206"/>
    </row>
    <row r="1165" spans="3:10" ht="18" x14ac:dyDescent="0.2">
      <c r="C1165" s="206">
        <v>230</v>
      </c>
      <c r="D1165" s="318" t="s">
        <v>3067</v>
      </c>
      <c r="E1165" s="318" t="s">
        <v>3068</v>
      </c>
      <c r="F1165" s="206">
        <v>3</v>
      </c>
      <c r="G1165" s="206">
        <v>0</v>
      </c>
      <c r="H1165" s="206">
        <v>3</v>
      </c>
      <c r="I1165" s="206">
        <v>5</v>
      </c>
      <c r="J1165" s="206"/>
    </row>
    <row r="1166" spans="3:10" ht="18" x14ac:dyDescent="0.2">
      <c r="C1166" s="206">
        <v>229</v>
      </c>
      <c r="D1166" s="318" t="s">
        <v>3069</v>
      </c>
      <c r="E1166" s="318" t="s">
        <v>3070</v>
      </c>
      <c r="F1166" s="206">
        <v>3</v>
      </c>
      <c r="G1166" s="206">
        <v>0</v>
      </c>
      <c r="H1166" s="206">
        <v>3</v>
      </c>
      <c r="I1166" s="206">
        <v>5</v>
      </c>
      <c r="J1166" s="206"/>
    </row>
    <row r="1167" spans="3:10" ht="18" x14ac:dyDescent="0.2">
      <c r="C1167" s="206">
        <v>228</v>
      </c>
      <c r="D1167" s="318" t="s">
        <v>3071</v>
      </c>
      <c r="E1167" s="318" t="s">
        <v>3072</v>
      </c>
      <c r="F1167" s="206">
        <v>2</v>
      </c>
      <c r="G1167" s="206">
        <v>2</v>
      </c>
      <c r="H1167" s="206">
        <v>3</v>
      </c>
      <c r="I1167" s="206">
        <v>5</v>
      </c>
      <c r="J1167" s="206"/>
    </row>
    <row r="1168" spans="3:10" ht="18" x14ac:dyDescent="0.2">
      <c r="C1168" s="206">
        <v>227</v>
      </c>
      <c r="D1168" s="318" t="s">
        <v>3073</v>
      </c>
      <c r="E1168" s="318" t="s">
        <v>3074</v>
      </c>
      <c r="F1168" s="206">
        <v>3</v>
      </c>
      <c r="G1168" s="206">
        <v>2</v>
      </c>
      <c r="H1168" s="206">
        <v>4</v>
      </c>
      <c r="I1168" s="206">
        <v>6</v>
      </c>
      <c r="J1168" s="206"/>
    </row>
    <row r="1169" spans="3:10" ht="18" x14ac:dyDescent="0.2">
      <c r="C1169" s="206">
        <v>226</v>
      </c>
      <c r="D1169" s="318" t="s">
        <v>3075</v>
      </c>
      <c r="E1169" s="318" t="s">
        <v>3076</v>
      </c>
      <c r="F1169" s="206">
        <v>2</v>
      </c>
      <c r="G1169" s="206">
        <v>2</v>
      </c>
      <c r="H1169" s="206">
        <v>3</v>
      </c>
      <c r="I1169" s="206">
        <v>5</v>
      </c>
      <c r="J1169" s="206"/>
    </row>
    <row r="1170" spans="3:10" ht="18" x14ac:dyDescent="0.2">
      <c r="C1170" s="206">
        <v>225</v>
      </c>
      <c r="D1170" s="318" t="s">
        <v>3077</v>
      </c>
      <c r="E1170" s="318" t="s">
        <v>3078</v>
      </c>
      <c r="F1170" s="206">
        <v>2</v>
      </c>
      <c r="G1170" s="206">
        <v>2</v>
      </c>
      <c r="H1170" s="206">
        <v>3</v>
      </c>
      <c r="I1170" s="206">
        <v>5</v>
      </c>
      <c r="J1170" s="206"/>
    </row>
    <row r="1171" spans="3:10" ht="18" x14ac:dyDescent="0.2">
      <c r="C1171" s="206">
        <v>224</v>
      </c>
      <c r="D1171" s="318" t="s">
        <v>3079</v>
      </c>
      <c r="E1171" s="318" t="s">
        <v>3080</v>
      </c>
      <c r="F1171" s="206">
        <v>3</v>
      </c>
      <c r="G1171" s="206">
        <v>0</v>
      </c>
      <c r="H1171" s="206">
        <v>3</v>
      </c>
      <c r="I1171" s="206">
        <v>5</v>
      </c>
      <c r="J1171" s="206"/>
    </row>
    <row r="1172" spans="3:10" ht="18" x14ac:dyDescent="0.2">
      <c r="C1172" s="206">
        <v>223</v>
      </c>
      <c r="D1172" s="318" t="s">
        <v>3081</v>
      </c>
      <c r="E1172" s="318" t="s">
        <v>3082</v>
      </c>
      <c r="F1172" s="206">
        <v>3</v>
      </c>
      <c r="G1172" s="206">
        <v>0</v>
      </c>
      <c r="H1172" s="206">
        <v>3</v>
      </c>
      <c r="I1172" s="206">
        <v>5</v>
      </c>
      <c r="J1172" s="206"/>
    </row>
    <row r="1173" spans="3:10" ht="18" x14ac:dyDescent="0.2">
      <c r="C1173" s="206">
        <v>222</v>
      </c>
      <c r="D1173" s="318" t="s">
        <v>3083</v>
      </c>
      <c r="E1173" s="318" t="s">
        <v>3084</v>
      </c>
      <c r="F1173" s="206">
        <v>0</v>
      </c>
      <c r="G1173" s="206">
        <v>2</v>
      </c>
      <c r="H1173" s="206">
        <v>1</v>
      </c>
      <c r="I1173" s="206">
        <v>2</v>
      </c>
      <c r="J1173" s="206"/>
    </row>
    <row r="1174" spans="3:10" ht="18" x14ac:dyDescent="0.2">
      <c r="C1174" s="206">
        <v>221</v>
      </c>
      <c r="D1174" s="318" t="s">
        <v>3085</v>
      </c>
      <c r="E1174" s="318" t="s">
        <v>3086</v>
      </c>
      <c r="F1174" s="206">
        <v>2</v>
      </c>
      <c r="G1174" s="206">
        <v>2</v>
      </c>
      <c r="H1174" s="206">
        <v>3</v>
      </c>
      <c r="I1174" s="206">
        <v>5</v>
      </c>
      <c r="J1174" s="206"/>
    </row>
    <row r="1175" spans="3:10" ht="18" x14ac:dyDescent="0.2">
      <c r="C1175" s="206">
        <v>220</v>
      </c>
      <c r="D1175" s="318" t="s">
        <v>3087</v>
      </c>
      <c r="E1175" s="318" t="s">
        <v>3088</v>
      </c>
      <c r="F1175" s="206">
        <v>2</v>
      </c>
      <c r="G1175" s="206">
        <v>2</v>
      </c>
      <c r="H1175" s="206">
        <v>3</v>
      </c>
      <c r="I1175" s="206">
        <v>5</v>
      </c>
      <c r="J1175" s="206"/>
    </row>
    <row r="1176" spans="3:10" x14ac:dyDescent="0.2">
      <c r="C1176" s="206">
        <v>219</v>
      </c>
      <c r="D1176" s="318" t="s">
        <v>3089</v>
      </c>
      <c r="E1176" s="318" t="s">
        <v>3090</v>
      </c>
      <c r="F1176" s="206">
        <v>3</v>
      </c>
      <c r="G1176" s="206">
        <v>0</v>
      </c>
      <c r="H1176" s="206">
        <v>3</v>
      </c>
      <c r="I1176" s="206">
        <v>5</v>
      </c>
      <c r="J1176" s="206"/>
    </row>
    <row r="1177" spans="3:10" x14ac:dyDescent="0.2">
      <c r="C1177" s="206">
        <v>218</v>
      </c>
      <c r="D1177" s="318" t="s">
        <v>3091</v>
      </c>
      <c r="E1177" s="318" t="s">
        <v>3092</v>
      </c>
      <c r="F1177" s="206">
        <v>3</v>
      </c>
      <c r="G1177" s="206">
        <v>0</v>
      </c>
      <c r="H1177" s="206">
        <v>3</v>
      </c>
      <c r="I1177" s="206">
        <v>5</v>
      </c>
      <c r="J1177" s="206"/>
    </row>
    <row r="1178" spans="3:10" x14ac:dyDescent="0.2">
      <c r="C1178" s="206">
        <v>217</v>
      </c>
      <c r="D1178" s="318" t="s">
        <v>3093</v>
      </c>
      <c r="E1178" s="318" t="s">
        <v>3094</v>
      </c>
      <c r="F1178" s="206">
        <v>3</v>
      </c>
      <c r="G1178" s="206">
        <v>0</v>
      </c>
      <c r="H1178" s="206">
        <v>3</v>
      </c>
      <c r="I1178" s="206">
        <v>5</v>
      </c>
      <c r="J1178" s="206"/>
    </row>
    <row r="1179" spans="3:10" x14ac:dyDescent="0.2">
      <c r="C1179" s="206">
        <v>216</v>
      </c>
      <c r="D1179" s="318" t="s">
        <v>3095</v>
      </c>
      <c r="E1179" s="318" t="s">
        <v>3096</v>
      </c>
      <c r="F1179" s="206">
        <v>3</v>
      </c>
      <c r="G1179" s="206">
        <v>0</v>
      </c>
      <c r="H1179" s="206">
        <v>3</v>
      </c>
      <c r="I1179" s="206">
        <v>5</v>
      </c>
      <c r="J1179" s="206"/>
    </row>
    <row r="1180" spans="3:10" x14ac:dyDescent="0.2">
      <c r="C1180" s="206">
        <v>215</v>
      </c>
      <c r="D1180" s="318" t="s">
        <v>3097</v>
      </c>
      <c r="E1180" s="318" t="s">
        <v>3098</v>
      </c>
      <c r="F1180" s="206">
        <v>3</v>
      </c>
      <c r="G1180" s="206">
        <v>0</v>
      </c>
      <c r="H1180" s="206">
        <v>3</v>
      </c>
      <c r="I1180" s="206">
        <v>5</v>
      </c>
      <c r="J1180" s="206"/>
    </row>
    <row r="1181" spans="3:10" x14ac:dyDescent="0.2">
      <c r="C1181" s="206">
        <v>214</v>
      </c>
      <c r="D1181" s="318" t="s">
        <v>3099</v>
      </c>
      <c r="E1181" s="318" t="s">
        <v>3100</v>
      </c>
      <c r="F1181" s="206">
        <v>2</v>
      </c>
      <c r="G1181" s="206">
        <v>2</v>
      </c>
      <c r="H1181" s="206">
        <v>3</v>
      </c>
      <c r="I1181" s="206">
        <v>5</v>
      </c>
      <c r="J1181" s="206"/>
    </row>
    <row r="1182" spans="3:10" x14ac:dyDescent="0.2">
      <c r="C1182" s="206">
        <v>213</v>
      </c>
      <c r="D1182" s="318" t="s">
        <v>3101</v>
      </c>
      <c r="E1182" s="318" t="s">
        <v>3102</v>
      </c>
      <c r="F1182" s="206">
        <v>2</v>
      </c>
      <c r="G1182" s="206">
        <v>2</v>
      </c>
      <c r="H1182" s="206">
        <v>3</v>
      </c>
      <c r="I1182" s="206">
        <v>5</v>
      </c>
      <c r="J1182" s="206"/>
    </row>
    <row r="1183" spans="3:10" x14ac:dyDescent="0.2">
      <c r="C1183" s="206">
        <v>212</v>
      </c>
      <c r="D1183" s="318" t="s">
        <v>3103</v>
      </c>
      <c r="E1183" s="318" t="s">
        <v>3104</v>
      </c>
      <c r="F1183" s="206">
        <v>0</v>
      </c>
      <c r="G1183" s="206">
        <v>0</v>
      </c>
      <c r="H1183" s="206">
        <v>3</v>
      </c>
      <c r="I1183" s="206">
        <v>5</v>
      </c>
      <c r="J1183" s="206"/>
    </row>
    <row r="1184" spans="3:10" x14ac:dyDescent="0.2">
      <c r="C1184" s="206">
        <v>211</v>
      </c>
      <c r="D1184" s="318" t="s">
        <v>3105</v>
      </c>
      <c r="E1184" s="318" t="s">
        <v>3106</v>
      </c>
      <c r="F1184" s="206">
        <v>3</v>
      </c>
      <c r="G1184" s="206">
        <v>0</v>
      </c>
      <c r="H1184" s="206">
        <v>3</v>
      </c>
      <c r="I1184" s="206">
        <v>5</v>
      </c>
      <c r="J1184" s="206"/>
    </row>
    <row r="1185" spans="3:10" x14ac:dyDescent="0.2">
      <c r="C1185" s="206">
        <v>210</v>
      </c>
      <c r="D1185" s="318" t="s">
        <v>3107</v>
      </c>
      <c r="E1185" s="318" t="s">
        <v>3108</v>
      </c>
      <c r="F1185" s="206">
        <v>3</v>
      </c>
      <c r="G1185" s="206">
        <v>0</v>
      </c>
      <c r="H1185" s="206">
        <v>3</v>
      </c>
      <c r="I1185" s="206">
        <v>5</v>
      </c>
      <c r="J1185" s="206"/>
    </row>
    <row r="1186" spans="3:10" x14ac:dyDescent="0.2">
      <c r="C1186" s="206">
        <v>209</v>
      </c>
      <c r="D1186" s="318" t="s">
        <v>3109</v>
      </c>
      <c r="E1186" s="318" t="s">
        <v>3110</v>
      </c>
      <c r="F1186" s="206">
        <v>3</v>
      </c>
      <c r="G1186" s="206">
        <v>0</v>
      </c>
      <c r="H1186" s="206">
        <v>3</v>
      </c>
      <c r="I1186" s="206">
        <v>5</v>
      </c>
      <c r="J1186" s="206"/>
    </row>
    <row r="1187" spans="3:10" x14ac:dyDescent="0.2">
      <c r="C1187" s="206">
        <v>208</v>
      </c>
      <c r="D1187" s="318" t="s">
        <v>3111</v>
      </c>
      <c r="E1187" s="318" t="s">
        <v>3112</v>
      </c>
      <c r="F1187" s="206">
        <v>3</v>
      </c>
      <c r="G1187" s="206">
        <v>0</v>
      </c>
      <c r="H1187" s="206">
        <v>3</v>
      </c>
      <c r="I1187" s="206">
        <v>5</v>
      </c>
      <c r="J1187" s="206"/>
    </row>
    <row r="1188" spans="3:10" x14ac:dyDescent="0.2">
      <c r="C1188" s="206">
        <v>207</v>
      </c>
      <c r="D1188" s="318" t="s">
        <v>3113</v>
      </c>
      <c r="E1188" s="318" t="s">
        <v>3114</v>
      </c>
      <c r="F1188" s="206">
        <v>2</v>
      </c>
      <c r="G1188" s="206">
        <v>2</v>
      </c>
      <c r="H1188" s="206">
        <v>3</v>
      </c>
      <c r="I1188" s="206">
        <v>5</v>
      </c>
      <c r="J1188" s="206"/>
    </row>
    <row r="1189" spans="3:10" x14ac:dyDescent="0.2">
      <c r="C1189" s="206">
        <v>206</v>
      </c>
      <c r="D1189" s="318" t="s">
        <v>3115</v>
      </c>
      <c r="E1189" s="318" t="s">
        <v>3116</v>
      </c>
      <c r="F1189" s="206">
        <v>2</v>
      </c>
      <c r="G1189" s="206">
        <v>2</v>
      </c>
      <c r="H1189" s="206">
        <v>3</v>
      </c>
      <c r="I1189" s="206">
        <v>5</v>
      </c>
      <c r="J1189" s="206"/>
    </row>
    <row r="1190" spans="3:10" x14ac:dyDescent="0.2">
      <c r="C1190" s="206">
        <v>205</v>
      </c>
      <c r="D1190" s="318" t="s">
        <v>3117</v>
      </c>
      <c r="E1190" s="318" t="s">
        <v>3118</v>
      </c>
      <c r="F1190" s="206">
        <v>2</v>
      </c>
      <c r="G1190" s="206">
        <v>2</v>
      </c>
      <c r="H1190" s="206">
        <v>3</v>
      </c>
      <c r="I1190" s="206">
        <v>5</v>
      </c>
      <c r="J1190" s="206"/>
    </row>
    <row r="1191" spans="3:10" x14ac:dyDescent="0.2">
      <c r="C1191" s="206">
        <v>204</v>
      </c>
      <c r="D1191" s="318" t="s">
        <v>3119</v>
      </c>
      <c r="E1191" s="318" t="s">
        <v>3120</v>
      </c>
      <c r="F1191" s="206">
        <v>2</v>
      </c>
      <c r="G1191" s="206">
        <v>2</v>
      </c>
      <c r="H1191" s="206">
        <v>3</v>
      </c>
      <c r="I1191" s="206">
        <v>5</v>
      </c>
      <c r="J1191" s="206"/>
    </row>
    <row r="1192" spans="3:10" x14ac:dyDescent="0.2">
      <c r="C1192" s="206">
        <v>203</v>
      </c>
      <c r="D1192" s="318" t="s">
        <v>3121</v>
      </c>
      <c r="E1192" s="318" t="s">
        <v>3122</v>
      </c>
      <c r="F1192" s="206">
        <v>2</v>
      </c>
      <c r="G1192" s="206">
        <v>2</v>
      </c>
      <c r="H1192" s="206">
        <v>3</v>
      </c>
      <c r="I1192" s="206">
        <v>5</v>
      </c>
      <c r="J1192" s="206"/>
    </row>
    <row r="1193" spans="3:10" x14ac:dyDescent="0.2">
      <c r="C1193" s="206">
        <v>202</v>
      </c>
      <c r="D1193" s="318" t="s">
        <v>3123</v>
      </c>
      <c r="E1193" s="318" t="s">
        <v>3124</v>
      </c>
      <c r="F1193" s="206">
        <v>3</v>
      </c>
      <c r="G1193" s="206">
        <v>0</v>
      </c>
      <c r="H1193" s="206">
        <v>3</v>
      </c>
      <c r="I1193" s="206">
        <v>5</v>
      </c>
      <c r="J1193" s="206"/>
    </row>
    <row r="1194" spans="3:10" x14ac:dyDescent="0.2">
      <c r="C1194" s="206">
        <v>201</v>
      </c>
      <c r="D1194" s="318" t="s">
        <v>3125</v>
      </c>
      <c r="E1194" s="318" t="s">
        <v>3126</v>
      </c>
      <c r="F1194" s="206">
        <v>3</v>
      </c>
      <c r="G1194" s="206">
        <v>0</v>
      </c>
      <c r="H1194" s="206">
        <v>3</v>
      </c>
      <c r="I1194" s="206">
        <v>5</v>
      </c>
      <c r="J1194" s="206"/>
    </row>
    <row r="1195" spans="3:10" x14ac:dyDescent="0.2">
      <c r="C1195" s="206">
        <v>200</v>
      </c>
      <c r="D1195" s="318" t="s">
        <v>3127</v>
      </c>
      <c r="E1195" s="318" t="s">
        <v>3128</v>
      </c>
      <c r="F1195" s="206">
        <v>3</v>
      </c>
      <c r="G1195" s="206">
        <v>0</v>
      </c>
      <c r="H1195" s="206">
        <v>3</v>
      </c>
      <c r="I1195" s="206">
        <v>6</v>
      </c>
      <c r="J1195" s="206"/>
    </row>
    <row r="1196" spans="3:10" x14ac:dyDescent="0.2">
      <c r="C1196" s="206">
        <v>199</v>
      </c>
      <c r="D1196" s="318" t="s">
        <v>3129</v>
      </c>
      <c r="E1196" s="318" t="s">
        <v>3130</v>
      </c>
      <c r="F1196" s="206">
        <v>3</v>
      </c>
      <c r="G1196" s="206">
        <v>0</v>
      </c>
      <c r="H1196" s="206">
        <v>3</v>
      </c>
      <c r="I1196" s="206">
        <v>6</v>
      </c>
      <c r="J1196" s="206"/>
    </row>
    <row r="1197" spans="3:10" x14ac:dyDescent="0.2">
      <c r="C1197" s="206">
        <v>198</v>
      </c>
      <c r="D1197" s="318" t="s">
        <v>3131</v>
      </c>
      <c r="E1197" s="318" t="s">
        <v>3132</v>
      </c>
      <c r="F1197" s="206">
        <v>3</v>
      </c>
      <c r="G1197" s="206">
        <v>0</v>
      </c>
      <c r="H1197" s="206">
        <v>3</v>
      </c>
      <c r="I1197" s="206">
        <v>6</v>
      </c>
      <c r="J1197" s="206"/>
    </row>
    <row r="1198" spans="3:10" x14ac:dyDescent="0.2">
      <c r="C1198" s="206">
        <v>197</v>
      </c>
      <c r="D1198" s="318" t="s">
        <v>3133</v>
      </c>
      <c r="E1198" s="318" t="s">
        <v>3134</v>
      </c>
      <c r="F1198" s="206">
        <v>3</v>
      </c>
      <c r="G1198" s="206">
        <v>0</v>
      </c>
      <c r="H1198" s="206">
        <v>3</v>
      </c>
      <c r="I1198" s="206">
        <v>6</v>
      </c>
      <c r="J1198" s="206"/>
    </row>
    <row r="1199" spans="3:10" x14ac:dyDescent="0.2">
      <c r="C1199" s="206">
        <v>196</v>
      </c>
      <c r="D1199" s="318" t="s">
        <v>3135</v>
      </c>
      <c r="E1199" s="318" t="s">
        <v>3136</v>
      </c>
      <c r="F1199" s="206">
        <v>3</v>
      </c>
      <c r="G1199" s="206">
        <v>0</v>
      </c>
      <c r="H1199" s="206">
        <v>3</v>
      </c>
      <c r="I1199" s="206">
        <v>6</v>
      </c>
      <c r="J1199" s="206"/>
    </row>
    <row r="1200" spans="3:10" x14ac:dyDescent="0.2">
      <c r="C1200" s="206">
        <v>195</v>
      </c>
      <c r="D1200" s="318" t="s">
        <v>3137</v>
      </c>
      <c r="E1200" s="318" t="s">
        <v>3138</v>
      </c>
      <c r="F1200" s="206">
        <v>3</v>
      </c>
      <c r="G1200" s="206">
        <v>0</v>
      </c>
      <c r="H1200" s="206">
        <v>3</v>
      </c>
      <c r="I1200" s="206">
        <v>6</v>
      </c>
      <c r="J1200" s="206"/>
    </row>
    <row r="1201" spans="3:10" ht="18" x14ac:dyDescent="0.2">
      <c r="C1201" s="206">
        <v>194</v>
      </c>
      <c r="D1201" s="318" t="s">
        <v>3139</v>
      </c>
      <c r="E1201" s="318" t="s">
        <v>3140</v>
      </c>
      <c r="F1201" s="206">
        <v>3</v>
      </c>
      <c r="G1201" s="206">
        <v>0</v>
      </c>
      <c r="H1201" s="206">
        <v>3</v>
      </c>
      <c r="I1201" s="206">
        <v>6</v>
      </c>
      <c r="J1201" s="206"/>
    </row>
    <row r="1202" spans="3:10" x14ac:dyDescent="0.2">
      <c r="C1202" s="206">
        <v>193</v>
      </c>
      <c r="D1202" s="318" t="s">
        <v>3141</v>
      </c>
      <c r="E1202" s="318" t="s">
        <v>3142</v>
      </c>
      <c r="F1202" s="206">
        <v>3</v>
      </c>
      <c r="G1202" s="206">
        <v>0</v>
      </c>
      <c r="H1202" s="206">
        <v>3</v>
      </c>
      <c r="I1202" s="206">
        <v>6</v>
      </c>
      <c r="J1202" s="206"/>
    </row>
    <row r="1203" spans="3:10" x14ac:dyDescent="0.2">
      <c r="C1203" s="206">
        <v>192</v>
      </c>
      <c r="D1203" s="318" t="s">
        <v>3143</v>
      </c>
      <c r="E1203" s="318" t="s">
        <v>3144</v>
      </c>
      <c r="F1203" s="206">
        <v>3</v>
      </c>
      <c r="G1203" s="206">
        <v>0</v>
      </c>
      <c r="H1203" s="206">
        <v>3</v>
      </c>
      <c r="I1203" s="206">
        <v>6</v>
      </c>
      <c r="J1203" s="206"/>
    </row>
    <row r="1204" spans="3:10" x14ac:dyDescent="0.2">
      <c r="C1204" s="206">
        <v>191</v>
      </c>
      <c r="D1204" s="318" t="s">
        <v>3145</v>
      </c>
      <c r="E1204" s="318" t="s">
        <v>3146</v>
      </c>
      <c r="F1204" s="206">
        <v>3</v>
      </c>
      <c r="G1204" s="206">
        <v>0</v>
      </c>
      <c r="H1204" s="206">
        <v>3</v>
      </c>
      <c r="I1204" s="206">
        <v>6</v>
      </c>
      <c r="J1204" s="206"/>
    </row>
    <row r="1205" spans="3:10" x14ac:dyDescent="0.2">
      <c r="C1205" s="206">
        <v>190</v>
      </c>
      <c r="D1205" s="318" t="s">
        <v>3147</v>
      </c>
      <c r="E1205" s="318" t="s">
        <v>3148</v>
      </c>
      <c r="F1205" s="206">
        <v>3</v>
      </c>
      <c r="G1205" s="206">
        <v>0</v>
      </c>
      <c r="H1205" s="206">
        <v>3</v>
      </c>
      <c r="I1205" s="206">
        <v>6</v>
      </c>
      <c r="J1205" s="206"/>
    </row>
    <row r="1206" spans="3:10" x14ac:dyDescent="0.2">
      <c r="C1206" s="206">
        <v>189</v>
      </c>
      <c r="D1206" s="318" t="s">
        <v>3149</v>
      </c>
      <c r="E1206" s="318" t="s">
        <v>3150</v>
      </c>
      <c r="F1206" s="206">
        <v>3</v>
      </c>
      <c r="G1206" s="206">
        <v>0</v>
      </c>
      <c r="H1206" s="206">
        <v>3</v>
      </c>
      <c r="I1206" s="206">
        <v>6</v>
      </c>
      <c r="J1206" s="206"/>
    </row>
    <row r="1207" spans="3:10" x14ac:dyDescent="0.2">
      <c r="C1207" s="206">
        <v>188</v>
      </c>
      <c r="D1207" s="318" t="s">
        <v>3151</v>
      </c>
      <c r="E1207" s="318" t="s">
        <v>3152</v>
      </c>
      <c r="F1207" s="206">
        <v>3</v>
      </c>
      <c r="G1207" s="206">
        <v>0</v>
      </c>
      <c r="H1207" s="206">
        <v>3</v>
      </c>
      <c r="I1207" s="206">
        <v>6</v>
      </c>
      <c r="J1207" s="206"/>
    </row>
    <row r="1208" spans="3:10" x14ac:dyDescent="0.2">
      <c r="C1208" s="206">
        <v>187</v>
      </c>
      <c r="D1208" s="318" t="s">
        <v>3153</v>
      </c>
      <c r="E1208" s="318" t="s">
        <v>3154</v>
      </c>
      <c r="F1208" s="206">
        <v>3</v>
      </c>
      <c r="G1208" s="206">
        <v>0</v>
      </c>
      <c r="H1208" s="206">
        <v>3</v>
      </c>
      <c r="I1208" s="206">
        <v>6</v>
      </c>
      <c r="J1208" s="206"/>
    </row>
    <row r="1209" spans="3:10" x14ac:dyDescent="0.2">
      <c r="C1209" s="206">
        <v>186</v>
      </c>
      <c r="D1209" s="318" t="s">
        <v>3155</v>
      </c>
      <c r="E1209" s="318" t="s">
        <v>3156</v>
      </c>
      <c r="F1209" s="206">
        <v>3</v>
      </c>
      <c r="G1209" s="206">
        <v>0</v>
      </c>
      <c r="H1209" s="206">
        <v>3</v>
      </c>
      <c r="I1209" s="206">
        <v>6</v>
      </c>
      <c r="J1209" s="206"/>
    </row>
    <row r="1210" spans="3:10" x14ac:dyDescent="0.2">
      <c r="C1210" s="206">
        <v>185</v>
      </c>
      <c r="D1210" s="318" t="s">
        <v>3157</v>
      </c>
      <c r="E1210" s="318" t="s">
        <v>3158</v>
      </c>
      <c r="F1210" s="206">
        <v>3</v>
      </c>
      <c r="G1210" s="206">
        <v>0</v>
      </c>
      <c r="H1210" s="206">
        <v>3</v>
      </c>
      <c r="I1210" s="206">
        <v>6</v>
      </c>
      <c r="J1210" s="206"/>
    </row>
    <row r="1211" spans="3:10" x14ac:dyDescent="0.2">
      <c r="C1211" s="206">
        <v>184</v>
      </c>
      <c r="D1211" s="318" t="s">
        <v>3159</v>
      </c>
      <c r="E1211" s="318" t="s">
        <v>3160</v>
      </c>
      <c r="F1211" s="206">
        <v>3</v>
      </c>
      <c r="G1211" s="206">
        <v>0</v>
      </c>
      <c r="H1211" s="206">
        <v>3</v>
      </c>
      <c r="I1211" s="206">
        <v>6</v>
      </c>
      <c r="J1211" s="206"/>
    </row>
    <row r="1212" spans="3:10" x14ac:dyDescent="0.2">
      <c r="C1212" s="206">
        <v>183</v>
      </c>
      <c r="D1212" s="318" t="s">
        <v>3161</v>
      </c>
      <c r="E1212" s="318" t="s">
        <v>3162</v>
      </c>
      <c r="F1212" s="206">
        <v>3</v>
      </c>
      <c r="G1212" s="206">
        <v>0</v>
      </c>
      <c r="H1212" s="206">
        <v>3</v>
      </c>
      <c r="I1212" s="206">
        <v>6</v>
      </c>
      <c r="J1212" s="206"/>
    </row>
    <row r="1213" spans="3:10" x14ac:dyDescent="0.2">
      <c r="C1213" s="206">
        <v>182</v>
      </c>
      <c r="D1213" s="318" t="s">
        <v>3163</v>
      </c>
      <c r="E1213" s="318" t="s">
        <v>3164</v>
      </c>
      <c r="F1213" s="206">
        <v>3</v>
      </c>
      <c r="G1213" s="206">
        <v>0</v>
      </c>
      <c r="H1213" s="206">
        <v>3</v>
      </c>
      <c r="I1213" s="206">
        <v>6</v>
      </c>
      <c r="J1213" s="206"/>
    </row>
    <row r="1214" spans="3:10" x14ac:dyDescent="0.2">
      <c r="C1214" s="206">
        <v>181</v>
      </c>
      <c r="D1214" s="318" t="s">
        <v>3165</v>
      </c>
      <c r="E1214" s="318" t="s">
        <v>3166</v>
      </c>
      <c r="F1214" s="206">
        <v>3</v>
      </c>
      <c r="G1214" s="206">
        <v>0</v>
      </c>
      <c r="H1214" s="206">
        <v>3</v>
      </c>
      <c r="I1214" s="206">
        <v>6</v>
      </c>
      <c r="J1214" s="206"/>
    </row>
    <row r="1215" spans="3:10" x14ac:dyDescent="0.2">
      <c r="C1215" s="206">
        <v>180</v>
      </c>
      <c r="D1215" s="318" t="s">
        <v>3167</v>
      </c>
      <c r="E1215" s="318" t="s">
        <v>3168</v>
      </c>
      <c r="F1215" s="206">
        <v>3</v>
      </c>
      <c r="G1215" s="206">
        <v>0</v>
      </c>
      <c r="H1215" s="206">
        <v>3</v>
      </c>
      <c r="I1215" s="206">
        <v>6</v>
      </c>
      <c r="J1215" s="206"/>
    </row>
    <row r="1216" spans="3:10" x14ac:dyDescent="0.2">
      <c r="C1216" s="206">
        <v>179</v>
      </c>
      <c r="D1216" s="318" t="s">
        <v>3169</v>
      </c>
      <c r="E1216" s="318" t="s">
        <v>3170</v>
      </c>
      <c r="F1216" s="206">
        <v>3</v>
      </c>
      <c r="G1216" s="206">
        <v>0</v>
      </c>
      <c r="H1216" s="206">
        <v>3</v>
      </c>
      <c r="I1216" s="206">
        <v>6</v>
      </c>
      <c r="J1216" s="206"/>
    </row>
    <row r="1217" spans="3:10" x14ac:dyDescent="0.2">
      <c r="C1217" s="206">
        <v>178</v>
      </c>
      <c r="D1217" s="318" t="s">
        <v>3171</v>
      </c>
      <c r="E1217" s="318" t="s">
        <v>3172</v>
      </c>
      <c r="F1217" s="206">
        <v>3</v>
      </c>
      <c r="G1217" s="206">
        <v>0</v>
      </c>
      <c r="H1217" s="206">
        <v>3</v>
      </c>
      <c r="I1217" s="206">
        <v>6</v>
      </c>
      <c r="J1217" s="206"/>
    </row>
    <row r="1218" spans="3:10" x14ac:dyDescent="0.2">
      <c r="C1218" s="206">
        <v>177</v>
      </c>
      <c r="D1218" s="318" t="s">
        <v>3173</v>
      </c>
      <c r="E1218" s="318" t="s">
        <v>3174</v>
      </c>
      <c r="F1218" s="206">
        <v>3</v>
      </c>
      <c r="G1218" s="206">
        <v>0</v>
      </c>
      <c r="H1218" s="206">
        <v>3</v>
      </c>
      <c r="I1218" s="206">
        <v>6</v>
      </c>
      <c r="J1218" s="206"/>
    </row>
    <row r="1219" spans="3:10" x14ac:dyDescent="0.2">
      <c r="C1219" s="206">
        <v>176</v>
      </c>
      <c r="D1219" s="318" t="s">
        <v>3175</v>
      </c>
      <c r="E1219" s="318" t="s">
        <v>3176</v>
      </c>
      <c r="F1219" s="206">
        <v>3</v>
      </c>
      <c r="G1219" s="206">
        <v>0</v>
      </c>
      <c r="H1219" s="206">
        <v>3</v>
      </c>
      <c r="I1219" s="206">
        <v>6</v>
      </c>
      <c r="J1219" s="206"/>
    </row>
    <row r="1220" spans="3:10" x14ac:dyDescent="0.2">
      <c r="C1220" s="206">
        <v>175</v>
      </c>
      <c r="D1220" s="318" t="s">
        <v>3177</v>
      </c>
      <c r="E1220" s="318" t="s">
        <v>3178</v>
      </c>
      <c r="F1220" s="206">
        <v>3</v>
      </c>
      <c r="G1220" s="206">
        <v>0</v>
      </c>
      <c r="H1220" s="206">
        <v>3</v>
      </c>
      <c r="I1220" s="206">
        <v>6</v>
      </c>
      <c r="J1220" s="206"/>
    </row>
    <row r="1221" spans="3:10" x14ac:dyDescent="0.2">
      <c r="C1221" s="206">
        <v>174</v>
      </c>
      <c r="D1221" s="318" t="s">
        <v>3179</v>
      </c>
      <c r="E1221" s="318" t="s">
        <v>3180</v>
      </c>
      <c r="F1221" s="206">
        <v>3</v>
      </c>
      <c r="G1221" s="206">
        <v>0</v>
      </c>
      <c r="H1221" s="206">
        <v>3</v>
      </c>
      <c r="I1221" s="206">
        <v>6</v>
      </c>
      <c r="J1221" s="206"/>
    </row>
    <row r="1222" spans="3:10" x14ac:dyDescent="0.2">
      <c r="C1222" s="206">
        <v>173</v>
      </c>
      <c r="D1222" s="318" t="s">
        <v>3181</v>
      </c>
      <c r="E1222" s="318" t="s">
        <v>3182</v>
      </c>
      <c r="F1222" s="206">
        <v>3</v>
      </c>
      <c r="G1222" s="206">
        <v>0</v>
      </c>
      <c r="H1222" s="206">
        <v>3</v>
      </c>
      <c r="I1222" s="206">
        <v>6</v>
      </c>
      <c r="J1222" s="206"/>
    </row>
    <row r="1223" spans="3:10" x14ac:dyDescent="0.2">
      <c r="C1223" s="206">
        <v>172</v>
      </c>
      <c r="D1223" s="318" t="s">
        <v>3183</v>
      </c>
      <c r="E1223" s="318" t="s">
        <v>3184</v>
      </c>
      <c r="F1223" s="206">
        <v>3</v>
      </c>
      <c r="G1223" s="206">
        <v>0</v>
      </c>
      <c r="H1223" s="206">
        <v>3</v>
      </c>
      <c r="I1223" s="206">
        <v>6</v>
      </c>
      <c r="J1223" s="206"/>
    </row>
    <row r="1224" spans="3:10" x14ac:dyDescent="0.2">
      <c r="C1224" s="206">
        <v>171</v>
      </c>
      <c r="D1224" s="318" t="s">
        <v>3185</v>
      </c>
      <c r="E1224" s="318" t="s">
        <v>3186</v>
      </c>
      <c r="F1224" s="206">
        <v>3</v>
      </c>
      <c r="G1224" s="206">
        <v>0</v>
      </c>
      <c r="H1224" s="206">
        <v>3</v>
      </c>
      <c r="I1224" s="206">
        <v>6</v>
      </c>
      <c r="J1224" s="206"/>
    </row>
    <row r="1225" spans="3:10" x14ac:dyDescent="0.2">
      <c r="C1225" s="206">
        <v>170</v>
      </c>
      <c r="D1225" s="318" t="s">
        <v>3187</v>
      </c>
      <c r="E1225" s="318" t="s">
        <v>3188</v>
      </c>
      <c r="F1225" s="206">
        <v>3</v>
      </c>
      <c r="G1225" s="206">
        <v>0</v>
      </c>
      <c r="H1225" s="206">
        <v>3</v>
      </c>
      <c r="I1225" s="206">
        <v>6</v>
      </c>
      <c r="J1225" s="206"/>
    </row>
    <row r="1226" spans="3:10" x14ac:dyDescent="0.2">
      <c r="C1226" s="206">
        <v>169</v>
      </c>
      <c r="D1226" s="318" t="s">
        <v>3189</v>
      </c>
      <c r="E1226" s="318" t="s">
        <v>3190</v>
      </c>
      <c r="F1226" s="206">
        <v>3</v>
      </c>
      <c r="G1226" s="206">
        <v>0</v>
      </c>
      <c r="H1226" s="206">
        <v>3</v>
      </c>
      <c r="I1226" s="206">
        <v>6</v>
      </c>
      <c r="J1226" s="206"/>
    </row>
    <row r="1227" spans="3:10" x14ac:dyDescent="0.2">
      <c r="C1227" s="206">
        <v>168</v>
      </c>
      <c r="D1227" s="318" t="s">
        <v>3191</v>
      </c>
      <c r="E1227" s="318" t="s">
        <v>3192</v>
      </c>
      <c r="F1227" s="206">
        <v>3</v>
      </c>
      <c r="G1227" s="206">
        <v>0</v>
      </c>
      <c r="H1227" s="206">
        <v>3</v>
      </c>
      <c r="I1227" s="206">
        <v>6</v>
      </c>
      <c r="J1227" s="206"/>
    </row>
    <row r="1228" spans="3:10" x14ac:dyDescent="0.2">
      <c r="C1228" s="206">
        <v>167</v>
      </c>
      <c r="D1228" s="318" t="s">
        <v>3193</v>
      </c>
      <c r="E1228" s="318" t="s">
        <v>3194</v>
      </c>
      <c r="F1228" s="206">
        <v>3</v>
      </c>
      <c r="G1228" s="206">
        <v>0</v>
      </c>
      <c r="H1228" s="206">
        <v>3</v>
      </c>
      <c r="I1228" s="206">
        <v>7</v>
      </c>
      <c r="J1228" s="206"/>
    </row>
    <row r="1229" spans="3:10" x14ac:dyDescent="0.2">
      <c r="C1229" s="206">
        <v>166</v>
      </c>
      <c r="D1229" s="318" t="s">
        <v>3195</v>
      </c>
      <c r="E1229" s="318" t="s">
        <v>3196</v>
      </c>
      <c r="F1229" s="206">
        <v>3</v>
      </c>
      <c r="G1229" s="206">
        <v>0</v>
      </c>
      <c r="H1229" s="206">
        <v>3</v>
      </c>
      <c r="I1229" s="206">
        <v>6</v>
      </c>
      <c r="J1229" s="206"/>
    </row>
    <row r="1230" spans="3:10" x14ac:dyDescent="0.2">
      <c r="C1230" s="206">
        <v>165</v>
      </c>
      <c r="D1230" s="318" t="s">
        <v>3197</v>
      </c>
      <c r="E1230" s="318" t="s">
        <v>3198</v>
      </c>
      <c r="F1230" s="206">
        <v>3</v>
      </c>
      <c r="G1230" s="206">
        <v>0</v>
      </c>
      <c r="H1230" s="206">
        <v>3</v>
      </c>
      <c r="I1230" s="206">
        <v>6</v>
      </c>
      <c r="J1230" s="206"/>
    </row>
    <row r="1231" spans="3:10" x14ac:dyDescent="0.2">
      <c r="C1231" s="206">
        <v>164</v>
      </c>
      <c r="D1231" s="318" t="s">
        <v>3199</v>
      </c>
      <c r="E1231" s="318" t="s">
        <v>3200</v>
      </c>
      <c r="F1231" s="206">
        <v>3</v>
      </c>
      <c r="G1231" s="206">
        <v>0</v>
      </c>
      <c r="H1231" s="206">
        <v>3</v>
      </c>
      <c r="I1231" s="206">
        <v>7</v>
      </c>
      <c r="J1231" s="206"/>
    </row>
    <row r="1232" spans="3:10" x14ac:dyDescent="0.2">
      <c r="C1232" s="206">
        <v>163</v>
      </c>
      <c r="D1232" s="318" t="s">
        <v>3201</v>
      </c>
      <c r="E1232" s="318" t="s">
        <v>3202</v>
      </c>
      <c r="F1232" s="206">
        <v>3</v>
      </c>
      <c r="G1232" s="206">
        <v>0</v>
      </c>
      <c r="H1232" s="206">
        <v>3</v>
      </c>
      <c r="I1232" s="206">
        <v>6</v>
      </c>
      <c r="J1232" s="206"/>
    </row>
    <row r="1233" spans="3:10" ht="18" x14ac:dyDescent="0.2">
      <c r="C1233" s="206">
        <v>162</v>
      </c>
      <c r="D1233" s="318" t="s">
        <v>3203</v>
      </c>
      <c r="E1233" s="318" t="s">
        <v>3204</v>
      </c>
      <c r="F1233" s="206">
        <v>3</v>
      </c>
      <c r="G1233" s="206">
        <v>0</v>
      </c>
      <c r="H1233" s="206">
        <v>3</v>
      </c>
      <c r="I1233" s="206">
        <v>5</v>
      </c>
      <c r="J1233" s="206"/>
    </row>
    <row r="1234" spans="3:10" x14ac:dyDescent="0.2">
      <c r="C1234" s="206">
        <v>161</v>
      </c>
      <c r="D1234" s="318" t="s">
        <v>3205</v>
      </c>
      <c r="E1234" s="318" t="s">
        <v>3206</v>
      </c>
      <c r="F1234" s="206">
        <v>3</v>
      </c>
      <c r="G1234" s="206">
        <v>0</v>
      </c>
      <c r="H1234" s="206">
        <v>3</v>
      </c>
      <c r="I1234" s="206">
        <v>5</v>
      </c>
      <c r="J1234" s="206"/>
    </row>
    <row r="1235" spans="3:10" x14ac:dyDescent="0.2">
      <c r="C1235" s="206">
        <v>160</v>
      </c>
      <c r="D1235" s="318" t="s">
        <v>3207</v>
      </c>
      <c r="E1235" s="318" t="s">
        <v>3208</v>
      </c>
      <c r="F1235" s="206">
        <v>3</v>
      </c>
      <c r="G1235" s="206">
        <v>0</v>
      </c>
      <c r="H1235" s="206">
        <v>3</v>
      </c>
      <c r="I1235" s="206">
        <v>5</v>
      </c>
      <c r="J1235" s="206"/>
    </row>
    <row r="1236" spans="3:10" x14ac:dyDescent="0.2">
      <c r="C1236" s="206">
        <v>159</v>
      </c>
      <c r="D1236" s="318" t="s">
        <v>3209</v>
      </c>
      <c r="E1236" s="318" t="s">
        <v>3210</v>
      </c>
      <c r="F1236" s="206">
        <v>3</v>
      </c>
      <c r="G1236" s="206">
        <v>0</v>
      </c>
      <c r="H1236" s="206">
        <v>3</v>
      </c>
      <c r="I1236" s="206">
        <v>5</v>
      </c>
      <c r="J1236" s="206"/>
    </row>
    <row r="1237" spans="3:10" x14ac:dyDescent="0.2">
      <c r="C1237" s="206">
        <v>158</v>
      </c>
      <c r="D1237" s="318" t="s">
        <v>3211</v>
      </c>
      <c r="E1237" s="318" t="s">
        <v>3212</v>
      </c>
      <c r="F1237" s="206">
        <v>3</v>
      </c>
      <c r="G1237" s="206">
        <v>0</v>
      </c>
      <c r="H1237" s="206">
        <v>3</v>
      </c>
      <c r="I1237" s="206">
        <v>5</v>
      </c>
      <c r="J1237" s="206"/>
    </row>
    <row r="1238" spans="3:10" x14ac:dyDescent="0.2">
      <c r="C1238" s="206">
        <v>157</v>
      </c>
      <c r="D1238" s="318" t="s">
        <v>3213</v>
      </c>
      <c r="E1238" s="318" t="s">
        <v>3214</v>
      </c>
      <c r="F1238" s="206">
        <v>3</v>
      </c>
      <c r="G1238" s="206">
        <v>0</v>
      </c>
      <c r="H1238" s="206">
        <v>3</v>
      </c>
      <c r="I1238" s="206">
        <v>5</v>
      </c>
      <c r="J1238" s="206"/>
    </row>
    <row r="1239" spans="3:10" x14ac:dyDescent="0.2">
      <c r="C1239" s="206">
        <v>156</v>
      </c>
      <c r="D1239" s="318" t="s">
        <v>3215</v>
      </c>
      <c r="E1239" s="318" t="s">
        <v>3216</v>
      </c>
      <c r="F1239" s="206">
        <v>3</v>
      </c>
      <c r="G1239" s="206">
        <v>0</v>
      </c>
      <c r="H1239" s="206">
        <v>3</v>
      </c>
      <c r="I1239" s="206">
        <v>5</v>
      </c>
      <c r="J1239" s="206"/>
    </row>
    <row r="1240" spans="3:10" x14ac:dyDescent="0.2">
      <c r="C1240" s="206">
        <v>155</v>
      </c>
      <c r="D1240" s="318" t="s">
        <v>3217</v>
      </c>
      <c r="E1240" s="318" t="s">
        <v>3218</v>
      </c>
      <c r="F1240" s="206">
        <v>3</v>
      </c>
      <c r="G1240" s="206">
        <v>0</v>
      </c>
      <c r="H1240" s="206">
        <v>3</v>
      </c>
      <c r="I1240" s="206">
        <v>5</v>
      </c>
      <c r="J1240" s="206"/>
    </row>
    <row r="1241" spans="3:10" x14ac:dyDescent="0.2">
      <c r="C1241" s="206">
        <v>154</v>
      </c>
      <c r="D1241" s="318" t="s">
        <v>3219</v>
      </c>
      <c r="E1241" s="318" t="s">
        <v>3220</v>
      </c>
      <c r="F1241" s="206">
        <v>3</v>
      </c>
      <c r="G1241" s="206">
        <v>0</v>
      </c>
      <c r="H1241" s="206">
        <v>3</v>
      </c>
      <c r="I1241" s="206">
        <v>5</v>
      </c>
      <c r="J1241" s="206"/>
    </row>
    <row r="1242" spans="3:10" x14ac:dyDescent="0.2">
      <c r="C1242" s="206">
        <v>153</v>
      </c>
      <c r="D1242" s="318" t="s">
        <v>3221</v>
      </c>
      <c r="E1242" s="318" t="s">
        <v>3222</v>
      </c>
      <c r="F1242" s="206">
        <v>3</v>
      </c>
      <c r="G1242" s="206">
        <v>0</v>
      </c>
      <c r="H1242" s="206">
        <v>3</v>
      </c>
      <c r="I1242" s="206">
        <v>5</v>
      </c>
      <c r="J1242" s="206"/>
    </row>
    <row r="1243" spans="3:10" x14ac:dyDescent="0.2">
      <c r="C1243" s="206">
        <v>152</v>
      </c>
      <c r="D1243" s="318" t="s">
        <v>3223</v>
      </c>
      <c r="E1243" s="318" t="s">
        <v>3224</v>
      </c>
      <c r="F1243" s="206">
        <v>0</v>
      </c>
      <c r="G1243" s="206">
        <v>0</v>
      </c>
      <c r="H1243" s="206">
        <v>3</v>
      </c>
      <c r="I1243" s="206">
        <v>5</v>
      </c>
      <c r="J1243" s="206"/>
    </row>
    <row r="1244" spans="3:10" x14ac:dyDescent="0.2">
      <c r="C1244" s="206">
        <v>151</v>
      </c>
      <c r="D1244" s="318" t="s">
        <v>3225</v>
      </c>
      <c r="E1244" s="318" t="s">
        <v>3226</v>
      </c>
      <c r="F1244" s="206">
        <v>3</v>
      </c>
      <c r="G1244" s="206">
        <v>0</v>
      </c>
      <c r="H1244" s="206">
        <v>3</v>
      </c>
      <c r="I1244" s="206">
        <v>5</v>
      </c>
      <c r="J1244" s="206"/>
    </row>
    <row r="1245" spans="3:10" x14ac:dyDescent="0.2">
      <c r="C1245" s="206">
        <v>150</v>
      </c>
      <c r="D1245" s="318" t="s">
        <v>3227</v>
      </c>
      <c r="E1245" s="318" t="s">
        <v>3228</v>
      </c>
      <c r="F1245" s="206">
        <v>3</v>
      </c>
      <c r="G1245" s="206">
        <v>0</v>
      </c>
      <c r="H1245" s="206">
        <v>3</v>
      </c>
      <c r="I1245" s="206">
        <v>5</v>
      </c>
      <c r="J1245" s="206"/>
    </row>
    <row r="1246" spans="3:10" ht="18" x14ac:dyDescent="0.2">
      <c r="C1246" s="206">
        <v>149</v>
      </c>
      <c r="D1246" s="318" t="s">
        <v>3229</v>
      </c>
      <c r="E1246" s="318" t="s">
        <v>3230</v>
      </c>
      <c r="F1246" s="206">
        <v>3</v>
      </c>
      <c r="G1246" s="206">
        <v>0</v>
      </c>
      <c r="H1246" s="206">
        <v>3</v>
      </c>
      <c r="I1246" s="206">
        <v>5</v>
      </c>
      <c r="J1246" s="206"/>
    </row>
    <row r="1247" spans="3:10" x14ac:dyDescent="0.2">
      <c r="C1247" s="206">
        <v>148</v>
      </c>
      <c r="D1247" s="318" t="s">
        <v>3231</v>
      </c>
      <c r="E1247" s="318" t="s">
        <v>3232</v>
      </c>
      <c r="F1247" s="206">
        <v>3</v>
      </c>
      <c r="G1247" s="206">
        <v>0</v>
      </c>
      <c r="H1247" s="206">
        <v>3</v>
      </c>
      <c r="I1247" s="206">
        <v>5</v>
      </c>
      <c r="J1247" s="206"/>
    </row>
    <row r="1248" spans="3:10" ht="18" x14ac:dyDescent="0.2">
      <c r="C1248" s="206">
        <v>147</v>
      </c>
      <c r="D1248" s="318" t="s">
        <v>3233</v>
      </c>
      <c r="E1248" s="318" t="s">
        <v>3234</v>
      </c>
      <c r="F1248" s="206">
        <v>3</v>
      </c>
      <c r="G1248" s="206">
        <v>0</v>
      </c>
      <c r="H1248" s="206">
        <v>3</v>
      </c>
      <c r="I1248" s="206">
        <v>5</v>
      </c>
      <c r="J1248" s="206"/>
    </row>
    <row r="1249" spans="3:10" x14ac:dyDescent="0.2">
      <c r="C1249" s="206">
        <v>146</v>
      </c>
      <c r="D1249" s="318" t="s">
        <v>3235</v>
      </c>
      <c r="E1249" s="318" t="s">
        <v>3236</v>
      </c>
      <c r="F1249" s="206">
        <v>3</v>
      </c>
      <c r="G1249" s="206">
        <v>0</v>
      </c>
      <c r="H1249" s="206">
        <v>3</v>
      </c>
      <c r="I1249" s="206">
        <v>5</v>
      </c>
      <c r="J1249" s="206"/>
    </row>
    <row r="1250" spans="3:10" x14ac:dyDescent="0.2">
      <c r="C1250" s="206">
        <v>145</v>
      </c>
      <c r="D1250" s="318" t="s">
        <v>3237</v>
      </c>
      <c r="E1250" s="318" t="s">
        <v>3238</v>
      </c>
      <c r="F1250" s="206">
        <v>3</v>
      </c>
      <c r="G1250" s="206">
        <v>0</v>
      </c>
      <c r="H1250" s="206">
        <v>3</v>
      </c>
      <c r="I1250" s="206">
        <v>5</v>
      </c>
      <c r="J1250" s="206"/>
    </row>
    <row r="1251" spans="3:10" x14ac:dyDescent="0.2">
      <c r="C1251" s="206">
        <v>144</v>
      </c>
      <c r="D1251" s="318" t="s">
        <v>3239</v>
      </c>
      <c r="E1251" s="318" t="s">
        <v>3240</v>
      </c>
      <c r="F1251" s="206">
        <v>3</v>
      </c>
      <c r="G1251" s="206">
        <v>0</v>
      </c>
      <c r="H1251" s="206">
        <v>3</v>
      </c>
      <c r="I1251" s="206">
        <v>5</v>
      </c>
      <c r="J1251" s="206"/>
    </row>
    <row r="1252" spans="3:10" x14ac:dyDescent="0.2">
      <c r="C1252" s="206">
        <v>143</v>
      </c>
      <c r="D1252" s="318" t="s">
        <v>3241</v>
      </c>
      <c r="E1252" s="318" t="s">
        <v>3242</v>
      </c>
      <c r="F1252" s="206">
        <v>3</v>
      </c>
      <c r="G1252" s="206">
        <v>0</v>
      </c>
      <c r="H1252" s="206">
        <v>3</v>
      </c>
      <c r="I1252" s="206">
        <v>5</v>
      </c>
      <c r="J1252" s="206"/>
    </row>
    <row r="1253" spans="3:10" x14ac:dyDescent="0.2">
      <c r="C1253" s="206">
        <v>142</v>
      </c>
      <c r="D1253" s="318" t="s">
        <v>3243</v>
      </c>
      <c r="E1253" s="318" t="s">
        <v>3244</v>
      </c>
      <c r="F1253" s="206">
        <v>3</v>
      </c>
      <c r="G1253" s="206">
        <v>0</v>
      </c>
      <c r="H1253" s="206">
        <v>3</v>
      </c>
      <c r="I1253" s="206">
        <v>5</v>
      </c>
      <c r="J1253" s="206"/>
    </row>
    <row r="1254" spans="3:10" x14ac:dyDescent="0.2">
      <c r="C1254" s="206">
        <v>141</v>
      </c>
      <c r="D1254" s="318" t="s">
        <v>3245</v>
      </c>
      <c r="E1254" s="318" t="s">
        <v>3246</v>
      </c>
      <c r="F1254" s="206">
        <v>3</v>
      </c>
      <c r="G1254" s="206">
        <v>0</v>
      </c>
      <c r="H1254" s="206">
        <v>3</v>
      </c>
      <c r="I1254" s="206">
        <v>5</v>
      </c>
      <c r="J1254" s="206"/>
    </row>
    <row r="1255" spans="3:10" x14ac:dyDescent="0.2">
      <c r="C1255" s="206">
        <v>140</v>
      </c>
      <c r="D1255" s="318" t="s">
        <v>3247</v>
      </c>
      <c r="E1255" s="318" t="s">
        <v>3248</v>
      </c>
      <c r="F1255" s="206">
        <v>3</v>
      </c>
      <c r="G1255" s="206">
        <v>0</v>
      </c>
      <c r="H1255" s="206">
        <v>3</v>
      </c>
      <c r="I1255" s="206">
        <v>5</v>
      </c>
      <c r="J1255" s="206"/>
    </row>
    <row r="1256" spans="3:10" x14ac:dyDescent="0.2">
      <c r="C1256" s="206">
        <v>139</v>
      </c>
      <c r="D1256" s="318" t="s">
        <v>3249</v>
      </c>
      <c r="E1256" s="318" t="s">
        <v>3250</v>
      </c>
      <c r="F1256" s="206">
        <v>3</v>
      </c>
      <c r="G1256" s="206">
        <v>0</v>
      </c>
      <c r="H1256" s="206">
        <v>3</v>
      </c>
      <c r="I1256" s="206">
        <v>5</v>
      </c>
      <c r="J1256" s="206"/>
    </row>
    <row r="1257" spans="3:10" x14ac:dyDescent="0.2">
      <c r="C1257" s="206">
        <v>138</v>
      </c>
      <c r="D1257" s="318" t="s">
        <v>3251</v>
      </c>
      <c r="E1257" s="318" t="s">
        <v>3252</v>
      </c>
      <c r="F1257" s="206">
        <v>3</v>
      </c>
      <c r="G1257" s="206">
        <v>0</v>
      </c>
      <c r="H1257" s="206">
        <v>3</v>
      </c>
      <c r="I1257" s="206">
        <v>5</v>
      </c>
      <c r="J1257" s="206"/>
    </row>
    <row r="1258" spans="3:10" x14ac:dyDescent="0.2">
      <c r="C1258" s="206">
        <v>137</v>
      </c>
      <c r="D1258" s="318" t="s">
        <v>3253</v>
      </c>
      <c r="E1258" s="318" t="s">
        <v>3254</v>
      </c>
      <c r="F1258" s="206">
        <v>3</v>
      </c>
      <c r="G1258" s="206">
        <v>0</v>
      </c>
      <c r="H1258" s="206">
        <v>3</v>
      </c>
      <c r="I1258" s="206">
        <v>5</v>
      </c>
      <c r="J1258" s="206"/>
    </row>
    <row r="1259" spans="3:10" x14ac:dyDescent="0.2">
      <c r="C1259" s="206">
        <v>136</v>
      </c>
      <c r="D1259" s="318" t="s">
        <v>3255</v>
      </c>
      <c r="E1259" s="318" t="s">
        <v>3256</v>
      </c>
      <c r="F1259" s="206">
        <v>3</v>
      </c>
      <c r="G1259" s="206">
        <v>0</v>
      </c>
      <c r="H1259" s="206">
        <v>3</v>
      </c>
      <c r="I1259" s="206">
        <v>5</v>
      </c>
      <c r="J1259" s="206"/>
    </row>
    <row r="1260" spans="3:10" x14ac:dyDescent="0.2">
      <c r="C1260" s="206">
        <v>135</v>
      </c>
      <c r="D1260" s="318" t="s">
        <v>3257</v>
      </c>
      <c r="E1260" s="318" t="s">
        <v>3258</v>
      </c>
      <c r="F1260" s="206">
        <v>3</v>
      </c>
      <c r="G1260" s="206">
        <v>0</v>
      </c>
      <c r="H1260" s="206">
        <v>3</v>
      </c>
      <c r="I1260" s="206">
        <v>5</v>
      </c>
      <c r="J1260" s="206"/>
    </row>
    <row r="1261" spans="3:10" x14ac:dyDescent="0.2">
      <c r="C1261" s="206">
        <v>134</v>
      </c>
      <c r="D1261" s="318" t="s">
        <v>3259</v>
      </c>
      <c r="E1261" s="318" t="s">
        <v>3260</v>
      </c>
      <c r="F1261" s="206">
        <v>3</v>
      </c>
      <c r="G1261" s="206">
        <v>0</v>
      </c>
      <c r="H1261" s="206">
        <v>3</v>
      </c>
      <c r="I1261" s="206">
        <v>5</v>
      </c>
      <c r="J1261" s="206"/>
    </row>
    <row r="1262" spans="3:10" x14ac:dyDescent="0.2">
      <c r="C1262" s="206">
        <v>133</v>
      </c>
      <c r="D1262" s="318" t="s">
        <v>3261</v>
      </c>
      <c r="E1262" s="318" t="s">
        <v>3262</v>
      </c>
      <c r="F1262" s="206">
        <v>0</v>
      </c>
      <c r="G1262" s="206">
        <v>0</v>
      </c>
      <c r="H1262" s="206">
        <v>3</v>
      </c>
      <c r="I1262" s="206">
        <v>5</v>
      </c>
      <c r="J1262" s="206"/>
    </row>
    <row r="1263" spans="3:10" x14ac:dyDescent="0.2">
      <c r="C1263" s="206">
        <v>132</v>
      </c>
      <c r="D1263" s="318" t="s">
        <v>3263</v>
      </c>
      <c r="E1263" s="318" t="s">
        <v>3264</v>
      </c>
      <c r="F1263" s="206">
        <v>3</v>
      </c>
      <c r="G1263" s="206">
        <v>0</v>
      </c>
      <c r="H1263" s="206">
        <v>3</v>
      </c>
      <c r="I1263" s="206">
        <v>5</v>
      </c>
      <c r="J1263" s="206"/>
    </row>
    <row r="1264" spans="3:10" x14ac:dyDescent="0.2">
      <c r="C1264" s="206">
        <v>131</v>
      </c>
      <c r="D1264" s="318" t="s">
        <v>3265</v>
      </c>
      <c r="E1264" s="318" t="s">
        <v>3266</v>
      </c>
      <c r="F1264" s="206">
        <v>3</v>
      </c>
      <c r="G1264" s="206">
        <v>0</v>
      </c>
      <c r="H1264" s="206">
        <v>3</v>
      </c>
      <c r="I1264" s="206">
        <v>5</v>
      </c>
      <c r="J1264" s="206"/>
    </row>
    <row r="1265" spans="3:10" x14ac:dyDescent="0.2">
      <c r="C1265" s="206">
        <v>130</v>
      </c>
      <c r="D1265" s="318" t="s">
        <v>3267</v>
      </c>
      <c r="E1265" s="318" t="s">
        <v>3268</v>
      </c>
      <c r="F1265" s="206">
        <v>3</v>
      </c>
      <c r="G1265" s="206">
        <v>0</v>
      </c>
      <c r="H1265" s="206">
        <v>3</v>
      </c>
      <c r="I1265" s="206">
        <v>5</v>
      </c>
      <c r="J1265" s="206"/>
    </row>
    <row r="1266" spans="3:10" x14ac:dyDescent="0.2">
      <c r="C1266" s="206">
        <v>129</v>
      </c>
      <c r="D1266" s="318" t="s">
        <v>3269</v>
      </c>
      <c r="E1266" s="318" t="s">
        <v>3270</v>
      </c>
      <c r="F1266" s="206">
        <v>3</v>
      </c>
      <c r="G1266" s="206">
        <v>0</v>
      </c>
      <c r="H1266" s="206">
        <v>3</v>
      </c>
      <c r="I1266" s="206">
        <v>5</v>
      </c>
      <c r="J1266" s="206"/>
    </row>
    <row r="1267" spans="3:10" x14ac:dyDescent="0.2">
      <c r="C1267" s="206">
        <v>128</v>
      </c>
      <c r="D1267" s="318" t="s">
        <v>3271</v>
      </c>
      <c r="E1267" s="318" t="s">
        <v>3272</v>
      </c>
      <c r="F1267" s="206">
        <v>3</v>
      </c>
      <c r="G1267" s="206">
        <v>0</v>
      </c>
      <c r="H1267" s="206">
        <v>3</v>
      </c>
      <c r="I1267" s="206">
        <v>5</v>
      </c>
      <c r="J1267" s="206"/>
    </row>
    <row r="1268" spans="3:10" x14ac:dyDescent="0.2">
      <c r="C1268" s="206">
        <v>127</v>
      </c>
      <c r="D1268" s="318" t="s">
        <v>3273</v>
      </c>
      <c r="E1268" s="318" t="s">
        <v>3274</v>
      </c>
      <c r="F1268" s="206">
        <v>3</v>
      </c>
      <c r="G1268" s="206">
        <v>0</v>
      </c>
      <c r="H1268" s="206">
        <v>3</v>
      </c>
      <c r="I1268" s="206">
        <v>5</v>
      </c>
      <c r="J1268" s="206"/>
    </row>
    <row r="1269" spans="3:10" x14ac:dyDescent="0.2">
      <c r="C1269" s="206">
        <v>126</v>
      </c>
      <c r="D1269" s="318" t="s">
        <v>3275</v>
      </c>
      <c r="E1269" s="318" t="s">
        <v>3276</v>
      </c>
      <c r="F1269" s="206">
        <v>3</v>
      </c>
      <c r="G1269" s="206">
        <v>0</v>
      </c>
      <c r="H1269" s="206">
        <v>3</v>
      </c>
      <c r="I1269" s="206">
        <v>5</v>
      </c>
      <c r="J1269" s="206"/>
    </row>
    <row r="1270" spans="3:10" x14ac:dyDescent="0.2">
      <c r="C1270" s="206">
        <v>125</v>
      </c>
      <c r="D1270" s="318" t="s">
        <v>3277</v>
      </c>
      <c r="E1270" s="318" t="s">
        <v>3278</v>
      </c>
      <c r="F1270" s="206">
        <v>3</v>
      </c>
      <c r="G1270" s="206">
        <v>0</v>
      </c>
      <c r="H1270" s="206">
        <v>3</v>
      </c>
      <c r="I1270" s="206">
        <v>5</v>
      </c>
      <c r="J1270" s="206"/>
    </row>
    <row r="1271" spans="3:10" x14ac:dyDescent="0.2">
      <c r="C1271" s="206">
        <v>124</v>
      </c>
      <c r="D1271" s="318" t="s">
        <v>3279</v>
      </c>
      <c r="E1271" s="318" t="s">
        <v>2232</v>
      </c>
      <c r="F1271" s="206">
        <v>2</v>
      </c>
      <c r="G1271" s="206">
        <v>0</v>
      </c>
      <c r="H1271" s="206">
        <v>3</v>
      </c>
      <c r="I1271" s="206">
        <v>5</v>
      </c>
      <c r="J1271" s="206"/>
    </row>
    <row r="1272" spans="3:10" x14ac:dyDescent="0.2">
      <c r="C1272" s="206">
        <v>123</v>
      </c>
      <c r="D1272" s="318" t="s">
        <v>3280</v>
      </c>
      <c r="E1272" s="318" t="s">
        <v>3281</v>
      </c>
      <c r="F1272" s="206">
        <v>2</v>
      </c>
      <c r="G1272" s="206">
        <v>0</v>
      </c>
      <c r="H1272" s="206">
        <v>2</v>
      </c>
      <c r="I1272" s="206">
        <v>2</v>
      </c>
      <c r="J1272" s="206"/>
    </row>
    <row r="1273" spans="3:10" x14ac:dyDescent="0.2">
      <c r="C1273" s="206">
        <v>122</v>
      </c>
      <c r="D1273" s="318" t="s">
        <v>3282</v>
      </c>
      <c r="E1273" s="318" t="s">
        <v>3283</v>
      </c>
      <c r="F1273" s="206">
        <v>3</v>
      </c>
      <c r="G1273" s="206">
        <v>0</v>
      </c>
      <c r="H1273" s="206">
        <v>3</v>
      </c>
      <c r="I1273" s="206">
        <v>5</v>
      </c>
      <c r="J1273" s="206"/>
    </row>
    <row r="1274" spans="3:10" x14ac:dyDescent="0.2">
      <c r="C1274" s="206">
        <v>121</v>
      </c>
      <c r="D1274" s="318" t="s">
        <v>3284</v>
      </c>
      <c r="E1274" s="318" t="s">
        <v>3285</v>
      </c>
      <c r="F1274" s="206">
        <v>3</v>
      </c>
      <c r="G1274" s="206">
        <v>0</v>
      </c>
      <c r="H1274" s="206">
        <v>3</v>
      </c>
      <c r="I1274" s="206">
        <v>4</v>
      </c>
      <c r="J1274" s="206"/>
    </row>
    <row r="1275" spans="3:10" x14ac:dyDescent="0.2">
      <c r="C1275" s="206">
        <v>120</v>
      </c>
      <c r="D1275" s="318" t="s">
        <v>3286</v>
      </c>
      <c r="E1275" s="318" t="s">
        <v>3287</v>
      </c>
      <c r="F1275" s="206">
        <v>3</v>
      </c>
      <c r="G1275" s="206">
        <v>0</v>
      </c>
      <c r="H1275" s="206">
        <v>3</v>
      </c>
      <c r="I1275" s="206">
        <v>5</v>
      </c>
      <c r="J1275" s="206"/>
    </row>
    <row r="1276" spans="3:10" x14ac:dyDescent="0.2">
      <c r="C1276" s="206">
        <v>119</v>
      </c>
      <c r="D1276" s="318" t="s">
        <v>3288</v>
      </c>
      <c r="E1276" s="318" t="s">
        <v>3289</v>
      </c>
      <c r="F1276" s="206">
        <v>3</v>
      </c>
      <c r="G1276" s="206">
        <v>0</v>
      </c>
      <c r="H1276" s="206">
        <v>3</v>
      </c>
      <c r="I1276" s="206">
        <v>5</v>
      </c>
      <c r="J1276" s="206"/>
    </row>
    <row r="1277" spans="3:10" x14ac:dyDescent="0.2">
      <c r="C1277" s="206">
        <v>118</v>
      </c>
      <c r="D1277" s="318" t="s">
        <v>3290</v>
      </c>
      <c r="E1277" s="318" t="s">
        <v>3291</v>
      </c>
      <c r="F1277" s="206">
        <v>3</v>
      </c>
      <c r="G1277" s="206">
        <v>0</v>
      </c>
      <c r="H1277" s="206">
        <v>3</v>
      </c>
      <c r="I1277" s="206">
        <v>5</v>
      </c>
      <c r="J1277" s="206"/>
    </row>
    <row r="1278" spans="3:10" x14ac:dyDescent="0.2">
      <c r="C1278" s="206">
        <v>117</v>
      </c>
      <c r="D1278" s="318" t="s">
        <v>3292</v>
      </c>
      <c r="E1278" s="318" t="s">
        <v>3293</v>
      </c>
      <c r="F1278" s="206">
        <v>1</v>
      </c>
      <c r="G1278" s="206">
        <v>2</v>
      </c>
      <c r="H1278" s="206">
        <v>2</v>
      </c>
      <c r="I1278" s="206">
        <v>4</v>
      </c>
      <c r="J1278" s="206"/>
    </row>
    <row r="1279" spans="3:10" x14ac:dyDescent="0.2">
      <c r="C1279" s="206">
        <v>116</v>
      </c>
      <c r="D1279" s="318" t="s">
        <v>3294</v>
      </c>
      <c r="E1279" s="318" t="s">
        <v>3088</v>
      </c>
      <c r="F1279" s="206">
        <v>3</v>
      </c>
      <c r="G1279" s="206">
        <v>2</v>
      </c>
      <c r="H1279" s="206">
        <v>3</v>
      </c>
      <c r="I1279" s="206">
        <v>5</v>
      </c>
      <c r="J1279" s="206"/>
    </row>
    <row r="1280" spans="3:10" ht="18" x14ac:dyDescent="0.2">
      <c r="C1280" s="206">
        <v>115</v>
      </c>
      <c r="D1280" s="318" t="s">
        <v>3295</v>
      </c>
      <c r="E1280" s="318" t="s">
        <v>3296</v>
      </c>
      <c r="F1280" s="206">
        <v>3</v>
      </c>
      <c r="G1280" s="206">
        <v>2</v>
      </c>
      <c r="H1280" s="206">
        <v>4</v>
      </c>
      <c r="I1280" s="206">
        <v>6</v>
      </c>
      <c r="J1280" s="206"/>
    </row>
    <row r="1281" spans="2:10" x14ac:dyDescent="0.2">
      <c r="C1281" s="206">
        <v>114</v>
      </c>
      <c r="D1281" s="318" t="s">
        <v>3297</v>
      </c>
      <c r="E1281" s="318" t="s">
        <v>3298</v>
      </c>
      <c r="F1281" s="206">
        <v>3</v>
      </c>
      <c r="G1281" s="206">
        <v>2</v>
      </c>
      <c r="H1281" s="206">
        <v>4</v>
      </c>
      <c r="I1281" s="206">
        <v>6</v>
      </c>
      <c r="J1281" s="206"/>
    </row>
    <row r="1282" spans="2:10" x14ac:dyDescent="0.2">
      <c r="C1282" s="206">
        <v>113</v>
      </c>
      <c r="D1282" s="318" t="s">
        <v>3299</v>
      </c>
      <c r="E1282" s="318" t="s">
        <v>3300</v>
      </c>
      <c r="F1282" s="206">
        <v>3</v>
      </c>
      <c r="G1282" s="206">
        <v>2</v>
      </c>
      <c r="H1282" s="206">
        <v>4</v>
      </c>
      <c r="I1282" s="206">
        <v>5</v>
      </c>
      <c r="J1282" s="206"/>
    </row>
    <row r="1283" spans="2:10" x14ac:dyDescent="0.2">
      <c r="C1283" s="206">
        <v>112</v>
      </c>
      <c r="D1283" s="318" t="s">
        <v>3301</v>
      </c>
      <c r="E1283" s="318" t="s">
        <v>3302</v>
      </c>
      <c r="F1283" s="206">
        <v>3</v>
      </c>
      <c r="G1283" s="206">
        <v>0</v>
      </c>
      <c r="H1283" s="206">
        <v>3</v>
      </c>
      <c r="I1283" s="206">
        <v>5</v>
      </c>
      <c r="J1283" s="206"/>
    </row>
    <row r="1284" spans="2:10" x14ac:dyDescent="0.2">
      <c r="C1284" s="206">
        <v>111</v>
      </c>
      <c r="D1284" s="318" t="s">
        <v>3303</v>
      </c>
      <c r="E1284" s="318" t="s">
        <v>3304</v>
      </c>
      <c r="F1284" s="206">
        <v>3</v>
      </c>
      <c r="G1284" s="206">
        <v>0</v>
      </c>
      <c r="H1284" s="206">
        <v>3</v>
      </c>
      <c r="I1284" s="206">
        <v>5</v>
      </c>
      <c r="J1284" s="206"/>
    </row>
    <row r="1285" spans="2:10" x14ac:dyDescent="0.2">
      <c r="C1285" s="206">
        <v>110</v>
      </c>
      <c r="D1285" s="318" t="s">
        <v>3305</v>
      </c>
      <c r="E1285" s="318" t="s">
        <v>3306</v>
      </c>
      <c r="F1285" s="206">
        <v>3</v>
      </c>
      <c r="G1285" s="206">
        <v>0</v>
      </c>
      <c r="H1285" s="206">
        <v>3</v>
      </c>
      <c r="I1285" s="206">
        <v>5</v>
      </c>
      <c r="J1285" s="206"/>
    </row>
    <row r="1286" spans="2:10" x14ac:dyDescent="0.2">
      <c r="C1286" s="206">
        <v>109</v>
      </c>
      <c r="D1286" s="318" t="s">
        <v>3307</v>
      </c>
      <c r="E1286" s="318" t="s">
        <v>3308</v>
      </c>
      <c r="F1286" s="206">
        <v>3</v>
      </c>
      <c r="G1286" s="206">
        <v>0</v>
      </c>
      <c r="H1286" s="206">
        <v>3</v>
      </c>
      <c r="I1286" s="206">
        <v>5</v>
      </c>
      <c r="J1286" s="206"/>
    </row>
    <row r="1287" spans="2:10" x14ac:dyDescent="0.2">
      <c r="C1287" s="206">
        <v>108</v>
      </c>
      <c r="D1287" s="318" t="s">
        <v>3309</v>
      </c>
      <c r="E1287" s="318" t="s">
        <v>3310</v>
      </c>
      <c r="F1287" s="206">
        <v>3</v>
      </c>
      <c r="G1287" s="206">
        <v>0</v>
      </c>
      <c r="H1287" s="206">
        <v>3</v>
      </c>
      <c r="I1287" s="206">
        <v>5</v>
      </c>
      <c r="J1287" s="206"/>
    </row>
    <row r="1288" spans="2:10" x14ac:dyDescent="0.2">
      <c r="C1288" s="206">
        <v>107</v>
      </c>
      <c r="D1288" s="318" t="s">
        <v>3311</v>
      </c>
      <c r="E1288" s="318" t="s">
        <v>3312</v>
      </c>
      <c r="F1288" s="206">
        <v>3</v>
      </c>
      <c r="G1288" s="206">
        <v>0</v>
      </c>
      <c r="H1288" s="206">
        <v>3</v>
      </c>
      <c r="I1288" s="206">
        <v>5</v>
      </c>
      <c r="J1288" s="206"/>
    </row>
    <row r="1289" spans="2:10" x14ac:dyDescent="0.2">
      <c r="C1289" s="206">
        <v>106</v>
      </c>
      <c r="D1289" s="318" t="s">
        <v>3313</v>
      </c>
      <c r="E1289" s="318" t="s">
        <v>3314</v>
      </c>
      <c r="F1289" s="206">
        <v>3</v>
      </c>
      <c r="G1289" s="206">
        <v>1</v>
      </c>
      <c r="H1289" s="206">
        <v>4</v>
      </c>
      <c r="I1289" s="206">
        <v>5</v>
      </c>
      <c r="J1289" s="206"/>
    </row>
    <row r="1290" spans="2:10" x14ac:dyDescent="0.2">
      <c r="C1290" s="206">
        <v>105</v>
      </c>
      <c r="D1290" s="318" t="s">
        <v>3315</v>
      </c>
      <c r="E1290" s="318" t="s">
        <v>3316</v>
      </c>
      <c r="F1290" s="206">
        <v>3</v>
      </c>
      <c r="G1290" s="206">
        <v>0</v>
      </c>
      <c r="H1290" s="206">
        <v>3</v>
      </c>
      <c r="I1290" s="206">
        <v>5</v>
      </c>
      <c r="J1290" s="206"/>
    </row>
    <row r="1291" spans="2:10" x14ac:dyDescent="0.2">
      <c r="C1291" s="206">
        <v>104</v>
      </c>
      <c r="D1291" s="318" t="s">
        <v>3317</v>
      </c>
      <c r="E1291" s="318" t="s">
        <v>3318</v>
      </c>
      <c r="F1291" s="206">
        <v>3</v>
      </c>
      <c r="G1291" s="206">
        <v>2</v>
      </c>
      <c r="H1291" s="206">
        <v>4</v>
      </c>
      <c r="I1291" s="206">
        <v>5</v>
      </c>
      <c r="J1291" s="206"/>
    </row>
    <row r="1292" spans="2:10" ht="18" x14ac:dyDescent="0.2">
      <c r="C1292" s="206">
        <v>103</v>
      </c>
      <c r="D1292" s="318" t="s">
        <v>3319</v>
      </c>
      <c r="E1292" s="318" t="s">
        <v>2339</v>
      </c>
      <c r="F1292" s="206">
        <v>3</v>
      </c>
      <c r="G1292" s="206">
        <v>0</v>
      </c>
      <c r="H1292" s="206">
        <v>3</v>
      </c>
      <c r="I1292" s="206">
        <v>5</v>
      </c>
      <c r="J1292" s="206"/>
    </row>
    <row r="1293" spans="2:10" ht="18" x14ac:dyDescent="0.2">
      <c r="C1293" s="206">
        <v>102</v>
      </c>
      <c r="D1293" s="318" t="s">
        <v>3320</v>
      </c>
      <c r="E1293" s="318" t="s">
        <v>3321</v>
      </c>
      <c r="F1293" s="206">
        <v>3</v>
      </c>
      <c r="G1293" s="206">
        <v>0</v>
      </c>
      <c r="H1293" s="206">
        <v>3</v>
      </c>
      <c r="I1293" s="206">
        <v>5</v>
      </c>
      <c r="J1293" s="206"/>
    </row>
    <row r="1294" spans="2:10" ht="18" x14ac:dyDescent="0.2">
      <c r="C1294" s="206">
        <v>101</v>
      </c>
      <c r="D1294" s="318" t="s">
        <v>3322</v>
      </c>
      <c r="E1294" s="318" t="s">
        <v>3323</v>
      </c>
      <c r="F1294" s="206">
        <v>3</v>
      </c>
      <c r="G1294" s="206">
        <v>0</v>
      </c>
      <c r="H1294" s="206">
        <v>3</v>
      </c>
      <c r="I1294" s="206">
        <v>5</v>
      </c>
      <c r="J1294" s="206"/>
    </row>
    <row r="1295" spans="2:10" ht="18" x14ac:dyDescent="0.2">
      <c r="B1295" s="202" t="s">
        <v>1983</v>
      </c>
      <c r="C1295" s="206">
        <v>100</v>
      </c>
      <c r="D1295" s="318" t="s">
        <v>3324</v>
      </c>
      <c r="E1295" s="318" t="s">
        <v>3325</v>
      </c>
      <c r="F1295" s="206">
        <v>3</v>
      </c>
      <c r="G1295" s="206">
        <v>0</v>
      </c>
      <c r="H1295" s="206">
        <v>3</v>
      </c>
      <c r="I1295" s="206">
        <v>5</v>
      </c>
      <c r="J1295" s="206"/>
    </row>
    <row r="1296" spans="2:10" ht="18" x14ac:dyDescent="0.2">
      <c r="C1296" s="206">
        <v>99</v>
      </c>
      <c r="D1296" s="318" t="s">
        <v>3326</v>
      </c>
      <c r="E1296" s="318" t="s">
        <v>3327</v>
      </c>
      <c r="F1296" s="206">
        <v>3</v>
      </c>
      <c r="G1296" s="206">
        <v>0</v>
      </c>
      <c r="H1296" s="206">
        <v>3</v>
      </c>
      <c r="I1296" s="206">
        <v>5</v>
      </c>
      <c r="J1296" s="206"/>
    </row>
    <row r="1297" spans="2:10" ht="18" x14ac:dyDescent="0.2">
      <c r="C1297" s="206">
        <v>98</v>
      </c>
      <c r="D1297" s="318" t="s">
        <v>3328</v>
      </c>
      <c r="E1297" s="318" t="s">
        <v>3329</v>
      </c>
      <c r="F1297" s="206">
        <v>3</v>
      </c>
      <c r="G1297" s="206">
        <v>0</v>
      </c>
      <c r="H1297" s="206">
        <v>3</v>
      </c>
      <c r="I1297" s="206">
        <v>5</v>
      </c>
      <c r="J1297" s="218"/>
    </row>
    <row r="1298" spans="2:10" ht="18" x14ac:dyDescent="0.2">
      <c r="C1298" s="206">
        <v>97</v>
      </c>
      <c r="D1298" s="318" t="s">
        <v>3330</v>
      </c>
      <c r="E1298" s="318" t="s">
        <v>3331</v>
      </c>
      <c r="F1298" s="206">
        <v>3</v>
      </c>
      <c r="G1298" s="206">
        <v>0</v>
      </c>
      <c r="H1298" s="206">
        <v>3</v>
      </c>
      <c r="I1298" s="206">
        <v>5</v>
      </c>
      <c r="J1298" s="206"/>
    </row>
    <row r="1299" spans="2:10" ht="18" x14ac:dyDescent="0.2">
      <c r="C1299" s="206">
        <v>96</v>
      </c>
      <c r="D1299" s="318" t="s">
        <v>3332</v>
      </c>
      <c r="E1299" s="318" t="s">
        <v>3333</v>
      </c>
      <c r="F1299" s="206">
        <v>3</v>
      </c>
      <c r="G1299" s="206">
        <v>0</v>
      </c>
      <c r="H1299" s="206">
        <v>3</v>
      </c>
      <c r="I1299" s="206">
        <v>5</v>
      </c>
      <c r="J1299" s="218"/>
    </row>
    <row r="1300" spans="2:10" ht="18" x14ac:dyDescent="0.2">
      <c r="C1300" s="206">
        <v>95</v>
      </c>
      <c r="D1300" s="318" t="s">
        <v>3334</v>
      </c>
      <c r="E1300" s="318" t="s">
        <v>3335</v>
      </c>
      <c r="F1300" s="206">
        <v>3</v>
      </c>
      <c r="G1300" s="206">
        <v>0</v>
      </c>
      <c r="H1300" s="206">
        <v>3</v>
      </c>
      <c r="I1300" s="206">
        <v>5</v>
      </c>
      <c r="J1300" s="206"/>
    </row>
    <row r="1301" spans="2:10" ht="18" x14ac:dyDescent="0.2">
      <c r="C1301" s="206">
        <v>94</v>
      </c>
      <c r="D1301" s="318" t="s">
        <v>3336</v>
      </c>
      <c r="E1301" s="318" t="s">
        <v>3337</v>
      </c>
      <c r="F1301" s="206">
        <v>3</v>
      </c>
      <c r="G1301" s="206">
        <v>0</v>
      </c>
      <c r="H1301" s="206">
        <v>3</v>
      </c>
      <c r="I1301" s="206">
        <v>5</v>
      </c>
      <c r="J1301" s="218"/>
    </row>
    <row r="1302" spans="2:10" ht="18" x14ac:dyDescent="0.2">
      <c r="C1302" s="206">
        <v>93</v>
      </c>
      <c r="D1302" s="318" t="s">
        <v>3338</v>
      </c>
      <c r="E1302" s="318" t="s">
        <v>3339</v>
      </c>
      <c r="F1302" s="206">
        <v>3</v>
      </c>
      <c r="G1302" s="206">
        <v>0</v>
      </c>
      <c r="H1302" s="206">
        <v>3</v>
      </c>
      <c r="I1302" s="206">
        <v>5</v>
      </c>
      <c r="J1302" s="206"/>
    </row>
    <row r="1303" spans="2:10" ht="18" x14ac:dyDescent="0.2">
      <c r="C1303" s="206">
        <v>92</v>
      </c>
      <c r="D1303" s="318" t="s">
        <v>3340</v>
      </c>
      <c r="E1303" s="318" t="s">
        <v>3341</v>
      </c>
      <c r="F1303" s="206">
        <v>3</v>
      </c>
      <c r="G1303" s="206">
        <v>0</v>
      </c>
      <c r="H1303" s="206">
        <v>3</v>
      </c>
      <c r="I1303" s="206">
        <v>5</v>
      </c>
      <c r="J1303" s="218"/>
    </row>
    <row r="1304" spans="2:10" ht="18" x14ac:dyDescent="0.2">
      <c r="B1304" s="202" t="s">
        <v>1983</v>
      </c>
      <c r="C1304" s="206">
        <v>91</v>
      </c>
      <c r="D1304" s="318" t="s">
        <v>3342</v>
      </c>
      <c r="E1304" s="318" t="s">
        <v>3343</v>
      </c>
      <c r="F1304" s="206">
        <v>3</v>
      </c>
      <c r="G1304" s="206">
        <v>0</v>
      </c>
      <c r="H1304" s="206">
        <v>3</v>
      </c>
      <c r="I1304" s="206">
        <v>7</v>
      </c>
      <c r="J1304" s="206"/>
    </row>
    <row r="1305" spans="2:10" ht="18" x14ac:dyDescent="0.2">
      <c r="C1305" s="206">
        <v>90</v>
      </c>
      <c r="D1305" s="318" t="s">
        <v>3344</v>
      </c>
      <c r="E1305" s="318" t="s">
        <v>3345</v>
      </c>
      <c r="F1305" s="206">
        <v>3</v>
      </c>
      <c r="G1305" s="206">
        <v>0</v>
      </c>
      <c r="H1305" s="206">
        <v>3</v>
      </c>
      <c r="I1305" s="206">
        <v>6</v>
      </c>
      <c r="J1305" s="218"/>
    </row>
    <row r="1306" spans="2:10" ht="18" x14ac:dyDescent="0.2">
      <c r="C1306" s="206">
        <v>89</v>
      </c>
      <c r="D1306" s="318" t="s">
        <v>3346</v>
      </c>
      <c r="E1306" s="318" t="s">
        <v>3347</v>
      </c>
      <c r="F1306" s="206">
        <v>3</v>
      </c>
      <c r="G1306" s="206">
        <v>0</v>
      </c>
      <c r="H1306" s="206">
        <v>3</v>
      </c>
      <c r="I1306" s="206">
        <v>7</v>
      </c>
      <c r="J1306" s="206"/>
    </row>
    <row r="1307" spans="2:10" ht="18" x14ac:dyDescent="0.2">
      <c r="C1307" s="206">
        <v>88</v>
      </c>
      <c r="D1307" s="318" t="s">
        <v>3348</v>
      </c>
      <c r="E1307" s="318" t="s">
        <v>3349</v>
      </c>
      <c r="F1307" s="206">
        <v>3</v>
      </c>
      <c r="G1307" s="206">
        <v>0</v>
      </c>
      <c r="H1307" s="206">
        <v>3</v>
      </c>
      <c r="I1307" s="206">
        <v>5</v>
      </c>
      <c r="J1307" s="218"/>
    </row>
    <row r="1308" spans="2:10" ht="18" x14ac:dyDescent="0.2">
      <c r="C1308" s="206">
        <v>87</v>
      </c>
      <c r="D1308" s="318" t="s">
        <v>3350</v>
      </c>
      <c r="E1308" s="318" t="s">
        <v>3351</v>
      </c>
      <c r="F1308" s="206">
        <v>3</v>
      </c>
      <c r="G1308" s="206">
        <v>0</v>
      </c>
      <c r="H1308" s="206">
        <v>3</v>
      </c>
      <c r="I1308" s="206">
        <v>5</v>
      </c>
      <c r="J1308" s="206"/>
    </row>
    <row r="1309" spans="2:10" ht="18" x14ac:dyDescent="0.2">
      <c r="B1309" s="202" t="s">
        <v>1983</v>
      </c>
      <c r="C1309" s="206">
        <v>86</v>
      </c>
      <c r="D1309" s="318" t="s">
        <v>3352</v>
      </c>
      <c r="E1309" s="318" t="s">
        <v>3353</v>
      </c>
      <c r="F1309" s="206">
        <v>3</v>
      </c>
      <c r="G1309" s="206">
        <v>0</v>
      </c>
      <c r="H1309" s="206">
        <v>3</v>
      </c>
      <c r="I1309" s="206">
        <v>5</v>
      </c>
      <c r="J1309" s="206"/>
    </row>
    <row r="1310" spans="2:10" ht="18" x14ac:dyDescent="0.2">
      <c r="C1310" s="206">
        <v>85</v>
      </c>
      <c r="D1310" s="318" t="s">
        <v>3354</v>
      </c>
      <c r="E1310" s="318" t="s">
        <v>3355</v>
      </c>
      <c r="F1310" s="206">
        <v>3</v>
      </c>
      <c r="G1310" s="206">
        <v>0</v>
      </c>
      <c r="H1310" s="206">
        <v>3</v>
      </c>
      <c r="I1310" s="206">
        <v>5</v>
      </c>
      <c r="J1310" s="206"/>
    </row>
    <row r="1311" spans="2:10" ht="18" x14ac:dyDescent="0.2">
      <c r="C1311" s="206">
        <v>84</v>
      </c>
      <c r="D1311" s="318" t="s">
        <v>3356</v>
      </c>
      <c r="E1311" s="318" t="s">
        <v>3357</v>
      </c>
      <c r="F1311" s="206">
        <v>3</v>
      </c>
      <c r="G1311" s="206">
        <v>0</v>
      </c>
      <c r="H1311" s="206">
        <v>3</v>
      </c>
      <c r="I1311" s="206">
        <v>5</v>
      </c>
      <c r="J1311" s="206"/>
    </row>
    <row r="1312" spans="2:10" ht="18" x14ac:dyDescent="0.2">
      <c r="C1312" s="206">
        <v>83</v>
      </c>
      <c r="D1312" s="318" t="s">
        <v>3358</v>
      </c>
      <c r="E1312" s="318" t="s">
        <v>3359</v>
      </c>
      <c r="F1312" s="206">
        <v>3</v>
      </c>
      <c r="G1312" s="206">
        <v>0</v>
      </c>
      <c r="H1312" s="206">
        <v>3</v>
      </c>
      <c r="I1312" s="206">
        <v>5</v>
      </c>
      <c r="J1312" s="206"/>
    </row>
    <row r="1313" spans="3:10" ht="18" x14ac:dyDescent="0.2">
      <c r="C1313" s="206">
        <v>82</v>
      </c>
      <c r="D1313" s="318" t="s">
        <v>3360</v>
      </c>
      <c r="E1313" s="318" t="s">
        <v>3361</v>
      </c>
      <c r="F1313" s="206">
        <v>3</v>
      </c>
      <c r="G1313" s="206">
        <v>0</v>
      </c>
      <c r="H1313" s="206">
        <v>3</v>
      </c>
      <c r="I1313" s="206">
        <v>5</v>
      </c>
      <c r="J1313" s="206"/>
    </row>
    <row r="1314" spans="3:10" ht="18" x14ac:dyDescent="0.2">
      <c r="C1314" s="206">
        <v>81</v>
      </c>
      <c r="D1314" s="318" t="s">
        <v>3362</v>
      </c>
      <c r="E1314" s="318" t="s">
        <v>3363</v>
      </c>
      <c r="F1314" s="206">
        <v>3</v>
      </c>
      <c r="G1314" s="206">
        <v>0</v>
      </c>
      <c r="H1314" s="206">
        <v>3</v>
      </c>
      <c r="I1314" s="206">
        <v>5</v>
      </c>
      <c r="J1314" s="206"/>
    </row>
    <row r="1315" spans="3:10" ht="18" x14ac:dyDescent="0.2">
      <c r="C1315" s="206">
        <v>80</v>
      </c>
      <c r="D1315" s="318" t="s">
        <v>3364</v>
      </c>
      <c r="E1315" s="318" t="s">
        <v>3365</v>
      </c>
      <c r="F1315" s="206">
        <v>3</v>
      </c>
      <c r="G1315" s="206">
        <v>0</v>
      </c>
      <c r="H1315" s="206">
        <v>3</v>
      </c>
      <c r="I1315" s="206">
        <v>5</v>
      </c>
      <c r="J1315" s="206"/>
    </row>
    <row r="1316" spans="3:10" ht="18" x14ac:dyDescent="0.2">
      <c r="C1316" s="206">
        <v>79</v>
      </c>
      <c r="D1316" s="318" t="s">
        <v>3366</v>
      </c>
      <c r="E1316" s="318" t="s">
        <v>3367</v>
      </c>
      <c r="F1316" s="206">
        <v>3</v>
      </c>
      <c r="G1316" s="206">
        <v>0</v>
      </c>
      <c r="H1316" s="206">
        <v>3</v>
      </c>
      <c r="I1316" s="206">
        <v>5</v>
      </c>
      <c r="J1316" s="206"/>
    </row>
    <row r="1317" spans="3:10" ht="18" x14ac:dyDescent="0.2">
      <c r="C1317" s="206">
        <v>78</v>
      </c>
      <c r="D1317" s="318" t="s">
        <v>3368</v>
      </c>
      <c r="E1317" s="318" t="s">
        <v>3369</v>
      </c>
      <c r="F1317" s="206">
        <v>3</v>
      </c>
      <c r="G1317" s="206">
        <v>0</v>
      </c>
      <c r="H1317" s="206">
        <v>3</v>
      </c>
      <c r="I1317" s="206">
        <v>5</v>
      </c>
      <c r="J1317" s="206"/>
    </row>
    <row r="1318" spans="3:10" ht="18" x14ac:dyDescent="0.2">
      <c r="C1318" s="206">
        <v>77</v>
      </c>
      <c r="D1318" s="318" t="s">
        <v>3370</v>
      </c>
      <c r="E1318" s="318" t="s">
        <v>3371</v>
      </c>
      <c r="F1318" s="206">
        <v>3</v>
      </c>
      <c r="G1318" s="206">
        <v>0</v>
      </c>
      <c r="H1318" s="206">
        <v>3</v>
      </c>
      <c r="I1318" s="206">
        <v>5</v>
      </c>
      <c r="J1318" s="206"/>
    </row>
    <row r="1319" spans="3:10" ht="18" x14ac:dyDescent="0.2">
      <c r="C1319" s="206">
        <v>76</v>
      </c>
      <c r="D1319" s="318" t="s">
        <v>858</v>
      </c>
      <c r="E1319" s="318" t="s">
        <v>1197</v>
      </c>
      <c r="F1319" s="206">
        <v>3</v>
      </c>
      <c r="G1319" s="206">
        <v>0</v>
      </c>
      <c r="H1319" s="206">
        <v>3</v>
      </c>
      <c r="I1319" s="206">
        <v>5</v>
      </c>
      <c r="J1319" s="206"/>
    </row>
    <row r="1320" spans="3:10" ht="18" x14ac:dyDescent="0.2">
      <c r="C1320" s="206">
        <v>75</v>
      </c>
      <c r="D1320" s="318" t="s">
        <v>3372</v>
      </c>
      <c r="E1320" s="318" t="s">
        <v>3373</v>
      </c>
      <c r="F1320" s="206">
        <v>3</v>
      </c>
      <c r="G1320" s="206">
        <v>0</v>
      </c>
      <c r="H1320" s="206">
        <v>3</v>
      </c>
      <c r="I1320" s="206">
        <v>5</v>
      </c>
      <c r="J1320" s="206"/>
    </row>
    <row r="1321" spans="3:10" x14ac:dyDescent="0.2">
      <c r="C1321" s="206">
        <v>74</v>
      </c>
      <c r="D1321" s="318" t="s">
        <v>3374</v>
      </c>
      <c r="E1321" s="318" t="s">
        <v>3375</v>
      </c>
      <c r="F1321" s="206">
        <v>3</v>
      </c>
      <c r="G1321" s="206">
        <v>0</v>
      </c>
      <c r="H1321" s="206">
        <v>3</v>
      </c>
      <c r="I1321" s="206">
        <v>5</v>
      </c>
      <c r="J1321" s="206"/>
    </row>
    <row r="1322" spans="3:10" x14ac:dyDescent="0.2">
      <c r="C1322" s="206">
        <v>73</v>
      </c>
      <c r="D1322" s="318" t="s">
        <v>3376</v>
      </c>
      <c r="E1322" s="318" t="s">
        <v>3377</v>
      </c>
      <c r="F1322" s="206">
        <v>3</v>
      </c>
      <c r="G1322" s="206">
        <v>0</v>
      </c>
      <c r="H1322" s="206">
        <v>3</v>
      </c>
      <c r="I1322" s="206">
        <v>5</v>
      </c>
      <c r="J1322" s="206"/>
    </row>
    <row r="1323" spans="3:10" x14ac:dyDescent="0.2">
      <c r="C1323" s="206">
        <v>72</v>
      </c>
      <c r="D1323" s="318" t="s">
        <v>3378</v>
      </c>
      <c r="E1323" s="318" t="s">
        <v>3379</v>
      </c>
      <c r="F1323" s="206">
        <v>3</v>
      </c>
      <c r="G1323" s="206">
        <v>0</v>
      </c>
      <c r="H1323" s="206">
        <v>3</v>
      </c>
      <c r="I1323" s="206">
        <v>5</v>
      </c>
      <c r="J1323" s="206"/>
    </row>
    <row r="1324" spans="3:10" x14ac:dyDescent="0.2">
      <c r="C1324" s="206">
        <v>71</v>
      </c>
      <c r="D1324" s="318" t="s">
        <v>3380</v>
      </c>
      <c r="E1324" s="318" t="s">
        <v>3381</v>
      </c>
      <c r="F1324" s="206">
        <v>2</v>
      </c>
      <c r="G1324" s="206">
        <v>2</v>
      </c>
      <c r="H1324" s="206">
        <v>3</v>
      </c>
      <c r="I1324" s="206">
        <v>5</v>
      </c>
      <c r="J1324" s="206"/>
    </row>
    <row r="1325" spans="3:10" x14ac:dyDescent="0.2">
      <c r="C1325" s="206">
        <v>70</v>
      </c>
      <c r="D1325" s="318" t="s">
        <v>3382</v>
      </c>
      <c r="E1325" s="318" t="s">
        <v>3383</v>
      </c>
      <c r="F1325" s="206">
        <v>2</v>
      </c>
      <c r="G1325" s="206">
        <v>2</v>
      </c>
      <c r="H1325" s="206">
        <v>3</v>
      </c>
      <c r="I1325" s="206">
        <v>5</v>
      </c>
      <c r="J1325" s="206"/>
    </row>
    <row r="1326" spans="3:10" x14ac:dyDescent="0.2">
      <c r="C1326" s="206">
        <v>69</v>
      </c>
      <c r="D1326" s="318" t="s">
        <v>3384</v>
      </c>
      <c r="E1326" s="318" t="s">
        <v>3385</v>
      </c>
      <c r="F1326" s="206">
        <v>3</v>
      </c>
      <c r="G1326" s="206">
        <v>0</v>
      </c>
      <c r="H1326" s="206">
        <v>3</v>
      </c>
      <c r="I1326" s="206">
        <v>5</v>
      </c>
      <c r="J1326" s="206"/>
    </row>
    <row r="1327" spans="3:10" x14ac:dyDescent="0.2">
      <c r="C1327" s="206">
        <v>68</v>
      </c>
      <c r="D1327" s="318" t="s">
        <v>3386</v>
      </c>
      <c r="E1327" s="318" t="s">
        <v>3387</v>
      </c>
      <c r="F1327" s="206">
        <v>3</v>
      </c>
      <c r="G1327" s="206">
        <v>0</v>
      </c>
      <c r="H1327" s="206">
        <v>3</v>
      </c>
      <c r="I1327" s="206">
        <v>5</v>
      </c>
      <c r="J1327" s="206"/>
    </row>
    <row r="1328" spans="3:10" x14ac:dyDescent="0.2">
      <c r="C1328" s="206">
        <v>67</v>
      </c>
      <c r="D1328" s="318" t="s">
        <v>3388</v>
      </c>
      <c r="E1328" s="318" t="s">
        <v>3389</v>
      </c>
      <c r="F1328" s="206">
        <v>2</v>
      </c>
      <c r="G1328" s="206">
        <v>2</v>
      </c>
      <c r="H1328" s="206">
        <v>3</v>
      </c>
      <c r="I1328" s="206">
        <v>5</v>
      </c>
      <c r="J1328" s="206"/>
    </row>
    <row r="1329" spans="3:10" x14ac:dyDescent="0.2">
      <c r="C1329" s="206">
        <v>66</v>
      </c>
      <c r="D1329" s="318" t="s">
        <v>3390</v>
      </c>
      <c r="E1329" s="318" t="s">
        <v>3391</v>
      </c>
      <c r="F1329" s="206">
        <v>2</v>
      </c>
      <c r="G1329" s="206">
        <v>2</v>
      </c>
      <c r="H1329" s="206">
        <v>3</v>
      </c>
      <c r="I1329" s="206">
        <v>5</v>
      </c>
      <c r="J1329" s="206"/>
    </row>
    <row r="1330" spans="3:10" x14ac:dyDescent="0.2">
      <c r="C1330" s="206">
        <v>65</v>
      </c>
      <c r="D1330" s="318" t="s">
        <v>3392</v>
      </c>
      <c r="E1330" s="318" t="s">
        <v>3393</v>
      </c>
      <c r="F1330" s="206">
        <v>3</v>
      </c>
      <c r="G1330" s="206">
        <v>0</v>
      </c>
      <c r="H1330" s="206">
        <v>3</v>
      </c>
      <c r="I1330" s="206">
        <v>5</v>
      </c>
      <c r="J1330" s="206"/>
    </row>
    <row r="1331" spans="3:10" x14ac:dyDescent="0.2">
      <c r="C1331" s="206">
        <v>64</v>
      </c>
      <c r="D1331" s="318" t="s">
        <v>3394</v>
      </c>
      <c r="E1331" s="318" t="s">
        <v>3395</v>
      </c>
      <c r="F1331" s="206">
        <v>3</v>
      </c>
      <c r="G1331" s="206">
        <v>0</v>
      </c>
      <c r="H1331" s="206">
        <v>3</v>
      </c>
      <c r="I1331" s="206">
        <v>5</v>
      </c>
      <c r="J1331" s="206"/>
    </row>
    <row r="1332" spans="3:10" x14ac:dyDescent="0.2">
      <c r="C1332" s="206">
        <v>63</v>
      </c>
      <c r="D1332" s="318" t="s">
        <v>3396</v>
      </c>
      <c r="E1332" s="318" t="s">
        <v>3397</v>
      </c>
      <c r="F1332" s="206">
        <v>3</v>
      </c>
      <c r="G1332" s="206">
        <v>0</v>
      </c>
      <c r="H1332" s="206">
        <v>3</v>
      </c>
      <c r="I1332" s="206">
        <v>5</v>
      </c>
      <c r="J1332" s="206"/>
    </row>
    <row r="1333" spans="3:10" x14ac:dyDescent="0.2">
      <c r="C1333" s="206">
        <v>62</v>
      </c>
      <c r="D1333" s="318" t="s">
        <v>3398</v>
      </c>
      <c r="E1333" s="318" t="s">
        <v>3399</v>
      </c>
      <c r="F1333" s="206">
        <v>3</v>
      </c>
      <c r="G1333" s="206">
        <v>0</v>
      </c>
      <c r="H1333" s="206">
        <v>3</v>
      </c>
      <c r="I1333" s="206">
        <v>5</v>
      </c>
      <c r="J1333" s="206"/>
    </row>
    <row r="1334" spans="3:10" x14ac:dyDescent="0.2">
      <c r="C1334" s="206">
        <v>61</v>
      </c>
      <c r="D1334" s="318" t="s">
        <v>3400</v>
      </c>
      <c r="E1334" s="318" t="s">
        <v>3401</v>
      </c>
      <c r="F1334" s="206">
        <v>3</v>
      </c>
      <c r="G1334" s="206">
        <v>0</v>
      </c>
      <c r="H1334" s="206">
        <v>3</v>
      </c>
      <c r="I1334" s="206">
        <v>5</v>
      </c>
      <c r="J1334" s="206"/>
    </row>
    <row r="1335" spans="3:10" x14ac:dyDescent="0.2">
      <c r="C1335" s="206">
        <v>60</v>
      </c>
      <c r="D1335" s="318" t="s">
        <v>3402</v>
      </c>
      <c r="E1335" s="318" t="s">
        <v>3403</v>
      </c>
      <c r="F1335" s="206">
        <v>3</v>
      </c>
      <c r="G1335" s="206">
        <v>0</v>
      </c>
      <c r="H1335" s="206">
        <v>3</v>
      </c>
      <c r="I1335" s="206">
        <v>5</v>
      </c>
      <c r="J1335" s="206"/>
    </row>
    <row r="1336" spans="3:10" x14ac:dyDescent="0.2">
      <c r="C1336" s="206">
        <v>59</v>
      </c>
      <c r="D1336" s="318" t="s">
        <v>3404</v>
      </c>
      <c r="E1336" s="318" t="s">
        <v>3405</v>
      </c>
      <c r="F1336" s="206">
        <v>3</v>
      </c>
      <c r="G1336" s="206">
        <v>0</v>
      </c>
      <c r="H1336" s="206">
        <v>3</v>
      </c>
      <c r="I1336" s="206">
        <v>5</v>
      </c>
      <c r="J1336" s="206"/>
    </row>
    <row r="1337" spans="3:10" x14ac:dyDescent="0.2">
      <c r="C1337" s="206">
        <v>58</v>
      </c>
      <c r="D1337" s="318" t="s">
        <v>3406</v>
      </c>
      <c r="E1337" s="318" t="s">
        <v>3407</v>
      </c>
      <c r="F1337" s="206">
        <v>3</v>
      </c>
      <c r="G1337" s="206">
        <v>0</v>
      </c>
      <c r="H1337" s="206">
        <v>3</v>
      </c>
      <c r="I1337" s="206">
        <v>5</v>
      </c>
      <c r="J1337" s="206"/>
    </row>
    <row r="1338" spans="3:10" x14ac:dyDescent="0.2">
      <c r="C1338" s="206">
        <v>57</v>
      </c>
      <c r="D1338" s="318" t="s">
        <v>3408</v>
      </c>
      <c r="E1338" s="318" t="s">
        <v>3409</v>
      </c>
      <c r="F1338" s="206">
        <v>2</v>
      </c>
      <c r="G1338" s="206">
        <v>2</v>
      </c>
      <c r="H1338" s="206">
        <v>3</v>
      </c>
      <c r="I1338" s="206">
        <v>10</v>
      </c>
      <c r="J1338" s="206"/>
    </row>
    <row r="1339" spans="3:10" x14ac:dyDescent="0.2">
      <c r="C1339" s="206">
        <v>56</v>
      </c>
      <c r="D1339" s="318" t="s">
        <v>3410</v>
      </c>
      <c r="E1339" s="318" t="s">
        <v>3411</v>
      </c>
      <c r="F1339" s="206">
        <v>3</v>
      </c>
      <c r="G1339" s="206">
        <v>2</v>
      </c>
      <c r="H1339" s="206">
        <v>4</v>
      </c>
      <c r="I1339" s="206">
        <v>15</v>
      </c>
      <c r="J1339" s="206"/>
    </row>
    <row r="1340" spans="3:10" x14ac:dyDescent="0.2">
      <c r="C1340" s="206">
        <v>55</v>
      </c>
      <c r="D1340" s="318" t="s">
        <v>3412</v>
      </c>
      <c r="E1340" s="318" t="s">
        <v>3413</v>
      </c>
      <c r="F1340" s="206">
        <v>3</v>
      </c>
      <c r="G1340" s="206">
        <v>2</v>
      </c>
      <c r="H1340" s="206">
        <v>4</v>
      </c>
      <c r="I1340" s="206">
        <v>10</v>
      </c>
      <c r="J1340" s="206"/>
    </row>
    <row r="1341" spans="3:10" x14ac:dyDescent="0.2">
      <c r="C1341" s="206">
        <v>54</v>
      </c>
      <c r="D1341" s="318" t="s">
        <v>3414</v>
      </c>
      <c r="E1341" s="318" t="s">
        <v>3415</v>
      </c>
      <c r="F1341" s="206">
        <v>3</v>
      </c>
      <c r="G1341" s="206">
        <v>0</v>
      </c>
      <c r="H1341" s="206">
        <v>3</v>
      </c>
      <c r="I1341" s="206">
        <v>5</v>
      </c>
      <c r="J1341" s="206"/>
    </row>
    <row r="1342" spans="3:10" x14ac:dyDescent="0.2">
      <c r="C1342" s="206">
        <v>53</v>
      </c>
      <c r="D1342" s="318" t="s">
        <v>3416</v>
      </c>
      <c r="E1342" s="318" t="s">
        <v>3417</v>
      </c>
      <c r="F1342" s="206">
        <v>3</v>
      </c>
      <c r="G1342" s="206">
        <v>0</v>
      </c>
      <c r="H1342" s="206">
        <v>3</v>
      </c>
      <c r="I1342" s="206">
        <v>5</v>
      </c>
      <c r="J1342" s="206"/>
    </row>
    <row r="1343" spans="3:10" x14ac:dyDescent="0.2">
      <c r="C1343" s="206">
        <v>52</v>
      </c>
      <c r="D1343" s="318" t="s">
        <v>3418</v>
      </c>
      <c r="E1343" s="318" t="s">
        <v>3419</v>
      </c>
      <c r="F1343" s="206">
        <v>3</v>
      </c>
      <c r="G1343" s="206">
        <v>0</v>
      </c>
      <c r="H1343" s="206">
        <v>3</v>
      </c>
      <c r="I1343" s="206">
        <v>5</v>
      </c>
      <c r="J1343" s="206"/>
    </row>
    <row r="1344" spans="3:10" ht="18" x14ac:dyDescent="0.2">
      <c r="C1344" s="206">
        <v>51</v>
      </c>
      <c r="D1344" s="318" t="s">
        <v>3420</v>
      </c>
      <c r="E1344" s="318" t="s">
        <v>3421</v>
      </c>
      <c r="F1344" s="206">
        <v>3</v>
      </c>
      <c r="G1344" s="206">
        <v>0</v>
      </c>
      <c r="H1344" s="206">
        <v>3</v>
      </c>
      <c r="I1344" s="206">
        <v>5</v>
      </c>
      <c r="J1344" s="206"/>
    </row>
    <row r="1345" spans="3:10" x14ac:dyDescent="0.2">
      <c r="C1345" s="206">
        <v>50</v>
      </c>
      <c r="D1345" s="318" t="s">
        <v>3422</v>
      </c>
      <c r="E1345" s="318" t="s">
        <v>3423</v>
      </c>
      <c r="F1345" s="206">
        <v>2</v>
      </c>
      <c r="G1345" s="206">
        <v>2</v>
      </c>
      <c r="H1345" s="206">
        <v>3</v>
      </c>
      <c r="I1345" s="206">
        <v>5</v>
      </c>
      <c r="J1345" s="218"/>
    </row>
    <row r="1346" spans="3:10" x14ac:dyDescent="0.2">
      <c r="C1346" s="206">
        <v>49</v>
      </c>
      <c r="D1346" s="318" t="s">
        <v>3424</v>
      </c>
      <c r="E1346" s="318" t="s">
        <v>3425</v>
      </c>
      <c r="F1346" s="206">
        <v>1</v>
      </c>
      <c r="G1346" s="206">
        <v>2</v>
      </c>
      <c r="H1346" s="206">
        <v>3</v>
      </c>
      <c r="I1346" s="206">
        <v>5</v>
      </c>
      <c r="J1346" s="206"/>
    </row>
    <row r="1347" spans="3:10" x14ac:dyDescent="0.2">
      <c r="C1347" s="206">
        <v>48</v>
      </c>
      <c r="D1347" s="318" t="s">
        <v>3426</v>
      </c>
      <c r="E1347" s="318" t="s">
        <v>3427</v>
      </c>
      <c r="F1347" s="206">
        <v>3</v>
      </c>
      <c r="G1347" s="206">
        <v>0</v>
      </c>
      <c r="H1347" s="206">
        <v>3</v>
      </c>
      <c r="I1347" s="206">
        <v>5</v>
      </c>
      <c r="J1347" s="218"/>
    </row>
    <row r="1348" spans="3:10" x14ac:dyDescent="0.2">
      <c r="C1348" s="206">
        <v>47</v>
      </c>
      <c r="D1348" s="318" t="s">
        <v>3428</v>
      </c>
      <c r="E1348" s="318" t="s">
        <v>3429</v>
      </c>
      <c r="F1348" s="206">
        <v>3</v>
      </c>
      <c r="G1348" s="206">
        <v>0</v>
      </c>
      <c r="H1348" s="206">
        <v>3</v>
      </c>
      <c r="I1348" s="206">
        <v>5</v>
      </c>
      <c r="J1348" s="206"/>
    </row>
    <row r="1349" spans="3:10" x14ac:dyDescent="0.2">
      <c r="C1349" s="206">
        <v>46</v>
      </c>
      <c r="D1349" s="318" t="s">
        <v>3430</v>
      </c>
      <c r="E1349" s="318" t="s">
        <v>3431</v>
      </c>
      <c r="F1349" s="206">
        <v>3</v>
      </c>
      <c r="G1349" s="206">
        <v>0</v>
      </c>
      <c r="H1349" s="206">
        <v>3</v>
      </c>
      <c r="I1349" s="206">
        <v>5</v>
      </c>
      <c r="J1349" s="218"/>
    </row>
    <row r="1350" spans="3:10" x14ac:dyDescent="0.2">
      <c r="C1350" s="206">
        <v>45</v>
      </c>
      <c r="D1350" s="318" t="s">
        <v>3432</v>
      </c>
      <c r="E1350" s="318" t="s">
        <v>3433</v>
      </c>
      <c r="F1350" s="206">
        <v>3</v>
      </c>
      <c r="G1350" s="206">
        <v>0</v>
      </c>
      <c r="H1350" s="206">
        <v>3</v>
      </c>
      <c r="I1350" s="206">
        <v>5</v>
      </c>
      <c r="J1350" s="206"/>
    </row>
    <row r="1351" spans="3:10" x14ac:dyDescent="0.2">
      <c r="C1351" s="206">
        <v>44</v>
      </c>
      <c r="D1351" s="318" t="s">
        <v>3434</v>
      </c>
      <c r="E1351" s="318" t="s">
        <v>3435</v>
      </c>
      <c r="F1351" s="206">
        <v>3</v>
      </c>
      <c r="G1351" s="206">
        <v>0</v>
      </c>
      <c r="H1351" s="206">
        <v>3</v>
      </c>
      <c r="I1351" s="206">
        <v>5</v>
      </c>
      <c r="J1351" s="218"/>
    </row>
    <row r="1352" spans="3:10" x14ac:dyDescent="0.2">
      <c r="C1352" s="206">
        <v>43</v>
      </c>
      <c r="D1352" s="318" t="s">
        <v>3436</v>
      </c>
      <c r="E1352" s="318" t="s">
        <v>3437</v>
      </c>
      <c r="F1352" s="206">
        <v>3</v>
      </c>
      <c r="G1352" s="206">
        <v>0</v>
      </c>
      <c r="H1352" s="206">
        <v>3</v>
      </c>
      <c r="I1352" s="206">
        <v>5</v>
      </c>
      <c r="J1352" s="206"/>
    </row>
    <row r="1353" spans="3:10" x14ac:dyDescent="0.2">
      <c r="C1353" s="206">
        <v>42</v>
      </c>
      <c r="D1353" s="318" t="s">
        <v>3438</v>
      </c>
      <c r="E1353" s="318" t="s">
        <v>3439</v>
      </c>
      <c r="F1353" s="206">
        <v>3</v>
      </c>
      <c r="G1353" s="206">
        <v>0</v>
      </c>
      <c r="H1353" s="206">
        <v>3</v>
      </c>
      <c r="I1353" s="206">
        <v>5</v>
      </c>
      <c r="J1353" s="218"/>
    </row>
    <row r="1354" spans="3:10" x14ac:dyDescent="0.2">
      <c r="C1354" s="206">
        <v>41</v>
      </c>
      <c r="D1354" s="318" t="s">
        <v>3440</v>
      </c>
      <c r="E1354" s="318" t="s">
        <v>2504</v>
      </c>
      <c r="F1354" s="206">
        <v>3</v>
      </c>
      <c r="G1354" s="206">
        <v>0</v>
      </c>
      <c r="H1354" s="206">
        <v>3</v>
      </c>
      <c r="I1354" s="206">
        <v>5</v>
      </c>
      <c r="J1354" s="206"/>
    </row>
    <row r="1355" spans="3:10" x14ac:dyDescent="0.2">
      <c r="C1355" s="206">
        <v>40</v>
      </c>
      <c r="D1355" s="318" t="s">
        <v>3441</v>
      </c>
      <c r="E1355" s="318" t="s">
        <v>3442</v>
      </c>
      <c r="F1355" s="206">
        <v>3</v>
      </c>
      <c r="G1355" s="206">
        <v>0</v>
      </c>
      <c r="H1355" s="206">
        <v>3</v>
      </c>
      <c r="I1355" s="206">
        <v>5</v>
      </c>
      <c r="J1355" s="218"/>
    </row>
    <row r="1356" spans="3:10" x14ac:dyDescent="0.2">
      <c r="C1356" s="206">
        <v>39</v>
      </c>
      <c r="D1356" s="318" t="s">
        <v>3443</v>
      </c>
      <c r="E1356" s="318" t="s">
        <v>3444</v>
      </c>
      <c r="F1356" s="206">
        <v>3</v>
      </c>
      <c r="G1356" s="206">
        <v>0</v>
      </c>
      <c r="H1356" s="206">
        <v>3</v>
      </c>
      <c r="I1356" s="206">
        <v>5</v>
      </c>
      <c r="J1356" s="206"/>
    </row>
    <row r="1357" spans="3:10" x14ac:dyDescent="0.2">
      <c r="C1357" s="206">
        <v>38</v>
      </c>
      <c r="D1357" s="318" t="s">
        <v>3445</v>
      </c>
      <c r="E1357" s="318" t="s">
        <v>3446</v>
      </c>
      <c r="F1357" s="206">
        <v>3</v>
      </c>
      <c r="G1357" s="206">
        <v>0</v>
      </c>
      <c r="H1357" s="206">
        <v>3</v>
      </c>
      <c r="I1357" s="206">
        <v>5</v>
      </c>
      <c r="J1357" s="206"/>
    </row>
    <row r="1358" spans="3:10" x14ac:dyDescent="0.2">
      <c r="C1358" s="206">
        <v>37</v>
      </c>
      <c r="D1358" s="318" t="s">
        <v>3447</v>
      </c>
      <c r="E1358" s="318" t="s">
        <v>3448</v>
      </c>
      <c r="F1358" s="206">
        <v>3</v>
      </c>
      <c r="G1358" s="206">
        <v>0</v>
      </c>
      <c r="H1358" s="206">
        <v>3</v>
      </c>
      <c r="I1358" s="206">
        <v>5</v>
      </c>
      <c r="J1358" s="206"/>
    </row>
    <row r="1359" spans="3:10" x14ac:dyDescent="0.2">
      <c r="C1359" s="206">
        <v>36</v>
      </c>
      <c r="D1359" s="318" t="s">
        <v>3449</v>
      </c>
      <c r="E1359" s="318" t="s">
        <v>3450</v>
      </c>
      <c r="F1359" s="206">
        <v>3</v>
      </c>
      <c r="G1359" s="206">
        <v>0</v>
      </c>
      <c r="H1359" s="206">
        <v>3</v>
      </c>
      <c r="I1359" s="206">
        <v>5</v>
      </c>
      <c r="J1359" s="206"/>
    </row>
    <row r="1360" spans="3:10" x14ac:dyDescent="0.2">
      <c r="C1360" s="206">
        <v>35</v>
      </c>
      <c r="D1360" s="318" t="s">
        <v>3451</v>
      </c>
      <c r="E1360" s="318" t="s">
        <v>3452</v>
      </c>
      <c r="F1360" s="206">
        <v>3</v>
      </c>
      <c r="G1360" s="206">
        <v>0</v>
      </c>
      <c r="H1360" s="206">
        <v>3</v>
      </c>
      <c r="I1360" s="206">
        <v>5</v>
      </c>
      <c r="J1360" s="206"/>
    </row>
    <row r="1361" spans="3:10" x14ac:dyDescent="0.2">
      <c r="C1361" s="206">
        <v>34</v>
      </c>
      <c r="D1361" s="318" t="s">
        <v>3453</v>
      </c>
      <c r="E1361" s="318" t="s">
        <v>3454</v>
      </c>
      <c r="F1361" s="206">
        <v>2</v>
      </c>
      <c r="G1361" s="206">
        <v>2</v>
      </c>
      <c r="H1361" s="206">
        <v>3</v>
      </c>
      <c r="I1361" s="206">
        <v>10</v>
      </c>
      <c r="J1361" s="206"/>
    </row>
    <row r="1362" spans="3:10" x14ac:dyDescent="0.2">
      <c r="C1362" s="206">
        <v>33</v>
      </c>
      <c r="D1362" s="318" t="s">
        <v>3455</v>
      </c>
      <c r="E1362" s="318" t="s">
        <v>3456</v>
      </c>
      <c r="F1362" s="206">
        <v>3</v>
      </c>
      <c r="G1362" s="206">
        <v>0</v>
      </c>
      <c r="H1362" s="206">
        <v>3</v>
      </c>
      <c r="I1362" s="206">
        <v>5</v>
      </c>
      <c r="J1362" s="206"/>
    </row>
    <row r="1363" spans="3:10" x14ac:dyDescent="0.2">
      <c r="C1363" s="206">
        <v>32</v>
      </c>
      <c r="D1363" s="318" t="s">
        <v>3457</v>
      </c>
      <c r="E1363" s="318" t="s">
        <v>3458</v>
      </c>
      <c r="F1363" s="206">
        <v>3</v>
      </c>
      <c r="G1363" s="206">
        <v>0</v>
      </c>
      <c r="H1363" s="206">
        <v>3</v>
      </c>
      <c r="I1363" s="206">
        <v>5</v>
      </c>
      <c r="J1363" s="206"/>
    </row>
    <row r="1364" spans="3:10" x14ac:dyDescent="0.2">
      <c r="C1364" s="206">
        <v>31</v>
      </c>
      <c r="D1364" s="318" t="s">
        <v>3459</v>
      </c>
      <c r="E1364" s="318" t="s">
        <v>1680</v>
      </c>
      <c r="F1364" s="206">
        <v>3</v>
      </c>
      <c r="G1364" s="206">
        <v>0</v>
      </c>
      <c r="H1364" s="206">
        <v>3</v>
      </c>
      <c r="I1364" s="206">
        <v>5</v>
      </c>
      <c r="J1364" s="206"/>
    </row>
    <row r="1365" spans="3:10" x14ac:dyDescent="0.2">
      <c r="C1365" s="206">
        <v>30</v>
      </c>
      <c r="D1365" s="318" t="s">
        <v>3460</v>
      </c>
      <c r="E1365" s="318" t="s">
        <v>3461</v>
      </c>
      <c r="F1365" s="206">
        <v>2</v>
      </c>
      <c r="G1365" s="206">
        <v>2</v>
      </c>
      <c r="H1365" s="206">
        <v>3</v>
      </c>
      <c r="I1365" s="206">
        <v>5</v>
      </c>
      <c r="J1365" s="206"/>
    </row>
    <row r="1366" spans="3:10" x14ac:dyDescent="0.2">
      <c r="C1366" s="206">
        <v>29</v>
      </c>
      <c r="D1366" s="318" t="s">
        <v>3462</v>
      </c>
      <c r="E1366" s="318" t="s">
        <v>3463</v>
      </c>
      <c r="F1366" s="206">
        <v>3</v>
      </c>
      <c r="G1366" s="206">
        <v>0</v>
      </c>
      <c r="H1366" s="206">
        <v>3</v>
      </c>
      <c r="I1366" s="206">
        <v>5</v>
      </c>
      <c r="J1366" s="206"/>
    </row>
    <row r="1367" spans="3:10" x14ac:dyDescent="0.2">
      <c r="C1367" s="206">
        <v>28</v>
      </c>
      <c r="D1367" s="318" t="s">
        <v>3464</v>
      </c>
      <c r="E1367" s="318" t="s">
        <v>2292</v>
      </c>
      <c r="F1367" s="206">
        <v>3</v>
      </c>
      <c r="G1367" s="206">
        <v>0</v>
      </c>
      <c r="H1367" s="206">
        <v>3</v>
      </c>
      <c r="I1367" s="206">
        <v>5</v>
      </c>
      <c r="J1367" s="206"/>
    </row>
    <row r="1368" spans="3:10" x14ac:dyDescent="0.2">
      <c r="C1368" s="206">
        <v>27</v>
      </c>
      <c r="D1368" s="318" t="s">
        <v>3465</v>
      </c>
      <c r="E1368" s="318" t="s">
        <v>3466</v>
      </c>
      <c r="F1368" s="206">
        <v>2</v>
      </c>
      <c r="G1368" s="206">
        <v>1</v>
      </c>
      <c r="H1368" s="206">
        <v>3</v>
      </c>
      <c r="I1368" s="206">
        <v>5</v>
      </c>
      <c r="J1368" s="206"/>
    </row>
    <row r="1369" spans="3:10" x14ac:dyDescent="0.2">
      <c r="C1369" s="206">
        <v>26</v>
      </c>
      <c r="D1369" s="318" t="s">
        <v>3467</v>
      </c>
      <c r="E1369" s="318" t="s">
        <v>3468</v>
      </c>
      <c r="F1369" s="206">
        <v>2</v>
      </c>
      <c r="G1369" s="206">
        <v>1</v>
      </c>
      <c r="H1369" s="206">
        <v>3</v>
      </c>
      <c r="I1369" s="206">
        <v>5</v>
      </c>
      <c r="J1369" s="206"/>
    </row>
    <row r="1370" spans="3:10" ht="18" x14ac:dyDescent="0.2">
      <c r="C1370" s="206">
        <v>25</v>
      </c>
      <c r="D1370" s="318" t="s">
        <v>3469</v>
      </c>
      <c r="E1370" s="318" t="s">
        <v>3470</v>
      </c>
      <c r="F1370" s="206">
        <v>2</v>
      </c>
      <c r="G1370" s="206">
        <v>2</v>
      </c>
      <c r="H1370" s="206">
        <v>3</v>
      </c>
      <c r="I1370" s="206">
        <v>5</v>
      </c>
      <c r="J1370" s="206"/>
    </row>
    <row r="1371" spans="3:10" x14ac:dyDescent="0.2">
      <c r="C1371" s="206">
        <v>24</v>
      </c>
      <c r="D1371" s="318" t="s">
        <v>3471</v>
      </c>
      <c r="E1371" s="318" t="s">
        <v>3472</v>
      </c>
      <c r="F1371" s="206">
        <v>3</v>
      </c>
      <c r="G1371" s="206">
        <v>0</v>
      </c>
      <c r="H1371" s="206">
        <v>3</v>
      </c>
      <c r="I1371" s="206">
        <v>5</v>
      </c>
      <c r="J1371" s="206"/>
    </row>
    <row r="1372" spans="3:10" ht="18" x14ac:dyDescent="0.2">
      <c r="C1372" s="206">
        <v>23</v>
      </c>
      <c r="D1372" s="318" t="s">
        <v>3473</v>
      </c>
      <c r="E1372" s="318" t="s">
        <v>1682</v>
      </c>
      <c r="F1372" s="206">
        <v>3</v>
      </c>
      <c r="G1372" s="206">
        <v>0</v>
      </c>
      <c r="H1372" s="206">
        <v>3</v>
      </c>
      <c r="I1372" s="206">
        <v>5</v>
      </c>
      <c r="J1372" s="206"/>
    </row>
    <row r="1373" spans="3:10" x14ac:dyDescent="0.2">
      <c r="C1373" s="206">
        <v>22</v>
      </c>
      <c r="D1373" s="318" t="s">
        <v>3474</v>
      </c>
      <c r="E1373" s="318" t="s">
        <v>3475</v>
      </c>
      <c r="F1373" s="206">
        <v>3</v>
      </c>
      <c r="G1373" s="206">
        <v>0</v>
      </c>
      <c r="H1373" s="206">
        <v>3</v>
      </c>
      <c r="I1373" s="206">
        <v>5</v>
      </c>
      <c r="J1373" s="206"/>
    </row>
    <row r="1374" spans="3:10" x14ac:dyDescent="0.2">
      <c r="C1374" s="206">
        <v>21</v>
      </c>
      <c r="D1374" s="318" t="s">
        <v>3476</v>
      </c>
      <c r="E1374" s="318" t="s">
        <v>3477</v>
      </c>
      <c r="F1374" s="206">
        <v>3</v>
      </c>
      <c r="G1374" s="206">
        <v>0</v>
      </c>
      <c r="H1374" s="206">
        <v>3</v>
      </c>
      <c r="I1374" s="206">
        <v>5</v>
      </c>
      <c r="J1374" s="206"/>
    </row>
    <row r="1375" spans="3:10" x14ac:dyDescent="0.2">
      <c r="C1375" s="206">
        <v>20</v>
      </c>
      <c r="D1375" s="318" t="s">
        <v>3478</v>
      </c>
      <c r="E1375" s="318" t="s">
        <v>3479</v>
      </c>
      <c r="F1375" s="206">
        <v>3</v>
      </c>
      <c r="G1375" s="206">
        <v>0</v>
      </c>
      <c r="H1375" s="206">
        <v>3</v>
      </c>
      <c r="I1375" s="206">
        <v>5</v>
      </c>
      <c r="J1375" s="206"/>
    </row>
    <row r="1376" spans="3:10" x14ac:dyDescent="0.2">
      <c r="C1376" s="206">
        <v>19</v>
      </c>
      <c r="D1376" s="318" t="s">
        <v>3480</v>
      </c>
      <c r="E1376" s="318" t="s">
        <v>3481</v>
      </c>
      <c r="F1376" s="206">
        <v>3</v>
      </c>
      <c r="G1376" s="206">
        <v>0</v>
      </c>
      <c r="H1376" s="206">
        <v>3</v>
      </c>
      <c r="I1376" s="206">
        <v>5</v>
      </c>
      <c r="J1376" s="206"/>
    </row>
    <row r="1377" spans="3:10" x14ac:dyDescent="0.2">
      <c r="C1377" s="206">
        <v>18</v>
      </c>
      <c r="D1377" s="318" t="s">
        <v>3482</v>
      </c>
      <c r="E1377" s="318" t="s">
        <v>3483</v>
      </c>
      <c r="F1377" s="206">
        <v>2</v>
      </c>
      <c r="G1377" s="206">
        <v>2</v>
      </c>
      <c r="H1377" s="206">
        <v>3</v>
      </c>
      <c r="I1377" s="206">
        <v>5</v>
      </c>
      <c r="J1377" s="206"/>
    </row>
    <row r="1378" spans="3:10" x14ac:dyDescent="0.2">
      <c r="C1378" s="206">
        <v>17</v>
      </c>
      <c r="D1378" s="318" t="s">
        <v>3484</v>
      </c>
      <c r="E1378" s="318" t="s">
        <v>3485</v>
      </c>
      <c r="F1378" s="206">
        <v>2</v>
      </c>
      <c r="G1378" s="206">
        <v>2</v>
      </c>
      <c r="H1378" s="206">
        <v>3</v>
      </c>
      <c r="I1378" s="206">
        <v>5</v>
      </c>
      <c r="J1378" s="206"/>
    </row>
    <row r="1379" spans="3:10" x14ac:dyDescent="0.2">
      <c r="C1379" s="206">
        <v>16</v>
      </c>
      <c r="D1379" s="318" t="s">
        <v>3486</v>
      </c>
      <c r="E1379" s="318" t="s">
        <v>3487</v>
      </c>
      <c r="F1379" s="206">
        <v>3</v>
      </c>
      <c r="G1379" s="206">
        <v>0</v>
      </c>
      <c r="H1379" s="206">
        <v>3</v>
      </c>
      <c r="I1379" s="206">
        <v>5</v>
      </c>
      <c r="J1379" s="206"/>
    </row>
    <row r="1380" spans="3:10" x14ac:dyDescent="0.2">
      <c r="C1380" s="206">
        <v>15</v>
      </c>
      <c r="D1380" s="318" t="s">
        <v>3488</v>
      </c>
      <c r="E1380" s="318" t="s">
        <v>3489</v>
      </c>
      <c r="F1380" s="206">
        <v>3</v>
      </c>
      <c r="G1380" s="206">
        <v>0</v>
      </c>
      <c r="H1380" s="206">
        <v>3</v>
      </c>
      <c r="I1380" s="206">
        <v>5</v>
      </c>
      <c r="J1380" s="206"/>
    </row>
    <row r="1381" spans="3:10" x14ac:dyDescent="0.2">
      <c r="C1381" s="206">
        <v>14</v>
      </c>
      <c r="D1381" s="318" t="s">
        <v>3490</v>
      </c>
      <c r="E1381" s="318" t="s">
        <v>3491</v>
      </c>
      <c r="F1381" s="206">
        <v>3</v>
      </c>
      <c r="G1381" s="206">
        <v>0</v>
      </c>
      <c r="H1381" s="206">
        <v>3</v>
      </c>
      <c r="I1381" s="206">
        <v>5</v>
      </c>
      <c r="J1381" s="206"/>
    </row>
    <row r="1382" spans="3:10" x14ac:dyDescent="0.2">
      <c r="C1382" s="206">
        <v>13</v>
      </c>
      <c r="D1382" s="318" t="s">
        <v>3492</v>
      </c>
      <c r="E1382" s="318" t="s">
        <v>3493</v>
      </c>
      <c r="F1382" s="206">
        <v>3</v>
      </c>
      <c r="G1382" s="206">
        <v>0</v>
      </c>
      <c r="H1382" s="206">
        <v>3</v>
      </c>
      <c r="I1382" s="206">
        <v>5</v>
      </c>
      <c r="J1382" s="206"/>
    </row>
    <row r="1383" spans="3:10" x14ac:dyDescent="0.2">
      <c r="C1383" s="206">
        <v>12</v>
      </c>
      <c r="D1383" s="318" t="s">
        <v>3494</v>
      </c>
      <c r="E1383" s="318" t="s">
        <v>3495</v>
      </c>
      <c r="F1383" s="206">
        <v>3</v>
      </c>
      <c r="G1383" s="206">
        <v>0</v>
      </c>
      <c r="H1383" s="206">
        <v>3</v>
      </c>
      <c r="I1383" s="206">
        <v>5</v>
      </c>
      <c r="J1383" s="206"/>
    </row>
    <row r="1384" spans="3:10" x14ac:dyDescent="0.2">
      <c r="C1384" s="206">
        <v>11</v>
      </c>
      <c r="D1384" s="318" t="s">
        <v>3496</v>
      </c>
      <c r="E1384" s="318" t="s">
        <v>3497</v>
      </c>
      <c r="F1384" s="206">
        <v>3</v>
      </c>
      <c r="G1384" s="206">
        <v>0</v>
      </c>
      <c r="H1384" s="206">
        <v>3</v>
      </c>
      <c r="I1384" s="206">
        <v>4</v>
      </c>
      <c r="J1384" s="206"/>
    </row>
    <row r="1385" spans="3:10" x14ac:dyDescent="0.2">
      <c r="C1385" s="206">
        <v>10</v>
      </c>
      <c r="D1385" s="318" t="s">
        <v>3498</v>
      </c>
      <c r="E1385" s="318" t="s">
        <v>3499</v>
      </c>
      <c r="F1385" s="206">
        <v>3</v>
      </c>
      <c r="G1385" s="206">
        <v>0</v>
      </c>
      <c r="H1385" s="206">
        <v>3</v>
      </c>
      <c r="I1385" s="206">
        <v>5</v>
      </c>
      <c r="J1385" s="206"/>
    </row>
    <row r="1386" spans="3:10" x14ac:dyDescent="0.2">
      <c r="C1386" s="206">
        <v>9</v>
      </c>
      <c r="D1386" s="318" t="s">
        <v>3500</v>
      </c>
      <c r="E1386" s="318" t="s">
        <v>3501</v>
      </c>
      <c r="F1386" s="206">
        <v>3</v>
      </c>
      <c r="G1386" s="206">
        <v>0</v>
      </c>
      <c r="H1386" s="206">
        <v>3</v>
      </c>
      <c r="I1386" s="206">
        <v>5</v>
      </c>
      <c r="J1386" s="206"/>
    </row>
    <row r="1387" spans="3:10" x14ac:dyDescent="0.2">
      <c r="C1387" s="206">
        <v>8</v>
      </c>
      <c r="D1387" s="318" t="s">
        <v>3502</v>
      </c>
      <c r="E1387" s="318" t="s">
        <v>3503</v>
      </c>
      <c r="F1387" s="206">
        <v>0</v>
      </c>
      <c r="G1387" s="206">
        <v>0</v>
      </c>
      <c r="H1387" s="206">
        <v>3</v>
      </c>
      <c r="I1387" s="206">
        <v>5</v>
      </c>
      <c r="J1387" s="206"/>
    </row>
    <row r="1388" spans="3:10" x14ac:dyDescent="0.2">
      <c r="C1388" s="206">
        <v>7</v>
      </c>
      <c r="D1388" s="318" t="s">
        <v>3504</v>
      </c>
      <c r="E1388" s="318" t="s">
        <v>3505</v>
      </c>
      <c r="F1388" s="206">
        <v>3</v>
      </c>
      <c r="G1388" s="206">
        <v>0</v>
      </c>
      <c r="H1388" s="206">
        <v>3</v>
      </c>
      <c r="I1388" s="206">
        <v>5</v>
      </c>
      <c r="J1388" s="206"/>
    </row>
    <row r="1389" spans="3:10" x14ac:dyDescent="0.2">
      <c r="C1389" s="206">
        <v>6</v>
      </c>
      <c r="D1389" s="318" t="s">
        <v>3506</v>
      </c>
      <c r="E1389" s="318" t="s">
        <v>3507</v>
      </c>
      <c r="F1389" s="206">
        <v>3</v>
      </c>
      <c r="G1389" s="206">
        <v>0</v>
      </c>
      <c r="H1389" s="206">
        <v>3</v>
      </c>
      <c r="I1389" s="206">
        <v>5</v>
      </c>
      <c r="J1389" s="206"/>
    </row>
    <row r="1390" spans="3:10" ht="18" x14ac:dyDescent="0.2">
      <c r="C1390" s="206">
        <v>5</v>
      </c>
      <c r="D1390" s="318" t="s">
        <v>3508</v>
      </c>
      <c r="E1390" s="318" t="s">
        <v>3509</v>
      </c>
      <c r="F1390" s="206">
        <v>3</v>
      </c>
      <c r="G1390" s="206">
        <v>0</v>
      </c>
      <c r="H1390" s="206">
        <v>3</v>
      </c>
      <c r="I1390" s="206">
        <v>5</v>
      </c>
      <c r="J1390" s="206"/>
    </row>
    <row r="1391" spans="3:10" ht="18" x14ac:dyDescent="0.2">
      <c r="C1391" s="206">
        <v>4</v>
      </c>
      <c r="D1391" s="318" t="s">
        <v>3510</v>
      </c>
      <c r="E1391" s="318" t="s">
        <v>3511</v>
      </c>
      <c r="F1391" s="206">
        <v>3</v>
      </c>
      <c r="G1391" s="206">
        <v>0</v>
      </c>
      <c r="H1391" s="206">
        <v>3</v>
      </c>
      <c r="I1391" s="206">
        <v>5</v>
      </c>
      <c r="J1391" s="206"/>
    </row>
    <row r="1392" spans="3:10" ht="18" x14ac:dyDescent="0.2">
      <c r="C1392" s="206">
        <v>3</v>
      </c>
      <c r="D1392" s="318" t="s">
        <v>3512</v>
      </c>
      <c r="E1392" s="318" t="s">
        <v>3513</v>
      </c>
      <c r="F1392" s="206">
        <v>3</v>
      </c>
      <c r="G1392" s="206">
        <v>0</v>
      </c>
      <c r="H1392" s="206">
        <v>3</v>
      </c>
      <c r="I1392" s="206">
        <v>5</v>
      </c>
      <c r="J1392" s="206"/>
    </row>
    <row r="1393" spans="3:10" ht="18" x14ac:dyDescent="0.2">
      <c r="C1393" s="206">
        <v>2</v>
      </c>
      <c r="D1393" s="318" t="s">
        <v>3514</v>
      </c>
      <c r="E1393" s="318" t="s">
        <v>3515</v>
      </c>
      <c r="F1393" s="206">
        <v>3</v>
      </c>
      <c r="G1393" s="206">
        <v>0</v>
      </c>
      <c r="H1393" s="206">
        <v>3</v>
      </c>
      <c r="I1393" s="206">
        <v>5</v>
      </c>
      <c r="J1393" s="206"/>
    </row>
    <row r="1394" spans="3:10" ht="18" x14ac:dyDescent="0.2">
      <c r="C1394" s="206">
        <v>1</v>
      </c>
      <c r="D1394" s="318" t="s">
        <v>3516</v>
      </c>
      <c r="E1394" s="318" t="s">
        <v>3517</v>
      </c>
      <c r="F1394" s="206">
        <v>3</v>
      </c>
      <c r="G1394" s="206">
        <v>0</v>
      </c>
      <c r="H1394" s="206">
        <v>3</v>
      </c>
      <c r="I1394" s="206">
        <v>5</v>
      </c>
      <c r="J1394" s="206"/>
    </row>
    <row r="1395" spans="3:10" x14ac:dyDescent="0.2">
      <c r="C1395" s="319"/>
      <c r="D1395" s="319"/>
      <c r="E1395" s="318"/>
      <c r="F1395" s="319"/>
      <c r="G1395" s="319"/>
      <c r="H1395" s="319"/>
      <c r="I1395" s="319"/>
      <c r="J1395" s="206"/>
    </row>
    <row r="1396" spans="3:10" x14ac:dyDescent="0.15">
      <c r="C1396" s="320"/>
      <c r="D1396" s="320"/>
      <c r="E1396" s="320"/>
      <c r="F1396" s="320"/>
      <c r="G1396" s="320"/>
      <c r="H1396" s="320"/>
      <c r="I1396" s="320"/>
      <c r="J1396" s="206"/>
    </row>
    <row r="1397" spans="3:10" x14ac:dyDescent="0.15">
      <c r="C1397" s="320"/>
      <c r="D1397" s="320"/>
      <c r="E1397" s="320"/>
      <c r="F1397" s="320"/>
      <c r="G1397" s="320"/>
      <c r="H1397" s="320"/>
      <c r="I1397" s="320"/>
      <c r="J1397" s="206"/>
    </row>
    <row r="1398" spans="3:10" x14ac:dyDescent="0.15">
      <c r="C1398" s="320"/>
      <c r="D1398" s="320"/>
      <c r="E1398" s="320"/>
      <c r="F1398" s="320"/>
      <c r="G1398" s="320"/>
      <c r="H1398" s="320"/>
      <c r="I1398" s="320"/>
      <c r="J1398" s="206"/>
    </row>
    <row r="1399" spans="3:10" x14ac:dyDescent="0.15">
      <c r="C1399" s="320"/>
      <c r="D1399" s="320"/>
      <c r="E1399" s="320"/>
      <c r="F1399" s="320"/>
      <c r="G1399" s="320"/>
      <c r="H1399" s="320"/>
      <c r="I1399" s="320"/>
      <c r="J1399" s="206"/>
    </row>
    <row r="1400" spans="3:10" x14ac:dyDescent="0.15">
      <c r="C1400" s="320"/>
      <c r="D1400" s="320"/>
      <c r="E1400" s="320"/>
      <c r="F1400" s="320"/>
      <c r="G1400" s="320"/>
      <c r="H1400" s="320"/>
      <c r="I1400" s="320"/>
      <c r="J1400" s="206"/>
    </row>
    <row r="1401" spans="3:10" x14ac:dyDescent="0.15">
      <c r="C1401" s="320"/>
      <c r="D1401" s="320"/>
      <c r="E1401" s="320"/>
      <c r="F1401" s="320"/>
      <c r="G1401" s="320"/>
      <c r="H1401" s="320"/>
      <c r="I1401" s="320"/>
      <c r="J1401" s="206"/>
    </row>
    <row r="1402" spans="3:10" x14ac:dyDescent="0.15">
      <c r="C1402" s="320"/>
      <c r="D1402" s="320"/>
      <c r="E1402" s="320"/>
      <c r="F1402" s="320"/>
      <c r="G1402" s="320"/>
      <c r="H1402" s="320"/>
      <c r="I1402" s="320"/>
      <c r="J1402" s="206"/>
    </row>
    <row r="1403" spans="3:10" x14ac:dyDescent="0.15">
      <c r="C1403" s="320"/>
      <c r="D1403" s="320"/>
      <c r="E1403" s="320"/>
      <c r="F1403" s="320"/>
      <c r="G1403" s="320"/>
      <c r="H1403" s="320"/>
      <c r="I1403" s="320"/>
      <c r="J1403" s="206"/>
    </row>
    <row r="1404" spans="3:10" x14ac:dyDescent="0.15">
      <c r="C1404" s="320"/>
      <c r="D1404" s="320"/>
      <c r="E1404" s="320"/>
      <c r="F1404" s="320"/>
      <c r="G1404" s="320"/>
      <c r="H1404" s="320"/>
      <c r="I1404" s="320"/>
      <c r="J1404" s="206"/>
    </row>
    <row r="1405" spans="3:10" x14ac:dyDescent="0.15">
      <c r="C1405" s="320"/>
      <c r="D1405" s="320"/>
      <c r="E1405" s="320"/>
      <c r="F1405" s="320"/>
      <c r="G1405" s="320"/>
      <c r="H1405" s="320"/>
      <c r="I1405" s="320"/>
      <c r="J1405" s="206"/>
    </row>
    <row r="1406" spans="3:10" x14ac:dyDescent="0.15">
      <c r="C1406" s="320"/>
      <c r="D1406" s="320"/>
      <c r="E1406" s="320"/>
      <c r="F1406" s="320"/>
      <c r="G1406" s="320"/>
      <c r="H1406" s="320"/>
      <c r="I1406" s="320"/>
      <c r="J1406" s="206"/>
    </row>
    <row r="1407" spans="3:10" x14ac:dyDescent="0.15">
      <c r="C1407" s="320"/>
      <c r="D1407" s="320"/>
      <c r="E1407" s="320"/>
      <c r="F1407" s="320"/>
      <c r="G1407" s="320"/>
      <c r="H1407" s="320"/>
      <c r="I1407" s="320"/>
      <c r="J1407" s="206"/>
    </row>
    <row r="1408" spans="3:10" x14ac:dyDescent="0.15">
      <c r="C1408" s="320"/>
      <c r="D1408" s="320"/>
      <c r="E1408" s="320"/>
      <c r="F1408" s="320"/>
      <c r="G1408" s="320"/>
      <c r="H1408" s="320"/>
      <c r="I1408" s="320"/>
      <c r="J1408" s="206"/>
    </row>
    <row r="1409" spans="3:10" x14ac:dyDescent="0.15">
      <c r="C1409" s="320"/>
      <c r="D1409" s="320"/>
      <c r="E1409" s="320"/>
      <c r="F1409" s="320"/>
      <c r="G1409" s="320"/>
      <c r="H1409" s="320"/>
      <c r="I1409" s="320"/>
      <c r="J1409" s="206"/>
    </row>
    <row r="1410" spans="3:10" x14ac:dyDescent="0.15">
      <c r="C1410" s="320"/>
      <c r="D1410" s="320"/>
      <c r="E1410" s="320"/>
      <c r="F1410" s="320"/>
      <c r="G1410" s="320"/>
      <c r="H1410" s="320"/>
      <c r="I1410" s="320"/>
      <c r="J1410" s="206"/>
    </row>
    <row r="1411" spans="3:10" x14ac:dyDescent="0.15">
      <c r="C1411" s="320"/>
      <c r="D1411" s="320"/>
      <c r="E1411" s="320"/>
      <c r="F1411" s="320"/>
      <c r="G1411" s="320"/>
      <c r="H1411" s="320"/>
      <c r="I1411" s="320"/>
      <c r="J1411" s="218"/>
    </row>
    <row r="1412" spans="3:10" x14ac:dyDescent="0.15">
      <c r="C1412" s="320"/>
      <c r="D1412" s="320"/>
      <c r="E1412" s="320"/>
      <c r="F1412" s="320"/>
      <c r="G1412" s="320"/>
      <c r="H1412" s="320"/>
      <c r="I1412" s="320"/>
      <c r="J1412" s="206"/>
    </row>
    <row r="1413" spans="3:10" x14ac:dyDescent="0.15">
      <c r="C1413" s="320"/>
      <c r="D1413" s="320"/>
      <c r="E1413" s="320"/>
      <c r="F1413" s="320"/>
      <c r="G1413" s="320"/>
      <c r="H1413" s="320"/>
      <c r="I1413" s="320"/>
      <c r="J1413" s="218"/>
    </row>
    <row r="1414" spans="3:10" x14ac:dyDescent="0.15">
      <c r="C1414" s="320"/>
      <c r="D1414" s="320"/>
      <c r="E1414" s="320"/>
      <c r="F1414" s="320"/>
      <c r="G1414" s="320"/>
      <c r="H1414" s="320"/>
      <c r="I1414" s="320"/>
      <c r="J1414" s="206"/>
    </row>
    <row r="1415" spans="3:10" x14ac:dyDescent="0.15">
      <c r="C1415" s="320"/>
      <c r="D1415" s="320"/>
      <c r="E1415" s="320"/>
      <c r="F1415" s="320"/>
      <c r="G1415" s="320"/>
      <c r="H1415" s="320"/>
      <c r="I1415" s="320"/>
      <c r="J1415" s="218"/>
    </row>
    <row r="1416" spans="3:10" x14ac:dyDescent="0.15">
      <c r="C1416" s="320"/>
      <c r="D1416" s="320"/>
      <c r="E1416" s="320"/>
      <c r="F1416" s="320"/>
      <c r="G1416" s="320"/>
      <c r="H1416" s="320"/>
      <c r="I1416" s="320"/>
      <c r="J1416" s="206"/>
    </row>
    <row r="1417" spans="3:10" x14ac:dyDescent="0.15">
      <c r="C1417" s="320"/>
      <c r="D1417" s="320"/>
      <c r="E1417" s="320"/>
      <c r="F1417" s="320"/>
      <c r="G1417" s="320"/>
      <c r="H1417" s="320"/>
      <c r="I1417" s="320"/>
      <c r="J1417" s="218"/>
    </row>
    <row r="1418" spans="3:10" x14ac:dyDescent="0.15">
      <c r="C1418" s="320"/>
      <c r="D1418" s="320"/>
      <c r="E1418" s="320"/>
      <c r="F1418" s="320"/>
      <c r="G1418" s="320"/>
      <c r="H1418" s="320"/>
      <c r="I1418" s="320"/>
      <c r="J1418" s="206"/>
    </row>
    <row r="1419" spans="3:10" x14ac:dyDescent="0.15">
      <c r="C1419" s="320"/>
      <c r="D1419" s="320"/>
      <c r="E1419" s="320"/>
      <c r="F1419" s="320"/>
      <c r="G1419" s="320"/>
      <c r="H1419" s="320"/>
      <c r="I1419" s="320"/>
      <c r="J1419" s="218"/>
    </row>
    <row r="1420" spans="3:10" x14ac:dyDescent="0.15">
      <c r="C1420" s="320"/>
      <c r="D1420" s="320"/>
      <c r="E1420" s="320"/>
      <c r="F1420" s="320"/>
      <c r="G1420" s="320"/>
      <c r="H1420" s="320"/>
      <c r="I1420" s="320"/>
      <c r="J1420" s="206"/>
    </row>
    <row r="1421" spans="3:10" x14ac:dyDescent="0.15">
      <c r="C1421" s="320"/>
      <c r="D1421" s="320"/>
      <c r="E1421" s="320"/>
      <c r="F1421" s="320"/>
      <c r="G1421" s="320"/>
      <c r="H1421" s="320"/>
      <c r="I1421" s="320"/>
      <c r="J1421" s="218"/>
    </row>
    <row r="1422" spans="3:10" x14ac:dyDescent="0.15">
      <c r="C1422" s="320"/>
      <c r="D1422" s="320"/>
      <c r="E1422" s="320"/>
      <c r="F1422" s="320"/>
      <c r="G1422" s="320"/>
      <c r="H1422" s="320"/>
      <c r="I1422" s="320"/>
      <c r="J1422" s="206"/>
    </row>
    <row r="1423" spans="3:10" x14ac:dyDescent="0.15">
      <c r="C1423" s="320"/>
      <c r="D1423" s="320"/>
      <c r="E1423" s="320"/>
      <c r="F1423" s="320"/>
      <c r="G1423" s="320"/>
      <c r="H1423" s="320"/>
      <c r="I1423" s="320"/>
      <c r="J1423" s="206"/>
    </row>
    <row r="1424" spans="3:10" x14ac:dyDescent="0.15">
      <c r="C1424" s="320"/>
      <c r="D1424" s="320"/>
      <c r="E1424" s="320"/>
      <c r="F1424" s="320"/>
      <c r="G1424" s="320"/>
      <c r="H1424" s="320"/>
      <c r="I1424" s="320"/>
      <c r="J1424" s="206"/>
    </row>
    <row r="1425" spans="3:10" x14ac:dyDescent="0.15">
      <c r="C1425" s="320"/>
      <c r="D1425" s="320"/>
      <c r="E1425" s="320"/>
      <c r="F1425" s="320"/>
      <c r="G1425" s="320"/>
      <c r="H1425" s="320"/>
      <c r="I1425" s="320"/>
      <c r="J1425" s="206"/>
    </row>
    <row r="1426" spans="3:10" x14ac:dyDescent="0.15">
      <c r="C1426" s="320"/>
      <c r="D1426" s="320"/>
      <c r="E1426" s="320"/>
      <c r="F1426" s="320"/>
      <c r="G1426" s="320"/>
      <c r="H1426" s="320"/>
      <c r="I1426" s="320"/>
      <c r="J1426" s="206"/>
    </row>
    <row r="1427" spans="3:10" x14ac:dyDescent="0.15">
      <c r="C1427" s="320"/>
      <c r="D1427" s="320"/>
      <c r="E1427" s="320"/>
      <c r="F1427" s="320"/>
      <c r="G1427" s="320"/>
      <c r="H1427" s="320"/>
      <c r="I1427" s="320"/>
      <c r="J1427" s="206"/>
    </row>
    <row r="1428" spans="3:10" x14ac:dyDescent="0.15">
      <c r="C1428" s="320"/>
      <c r="D1428" s="320"/>
      <c r="E1428" s="320"/>
      <c r="F1428" s="320"/>
      <c r="G1428" s="320"/>
      <c r="H1428" s="320"/>
      <c r="I1428" s="320"/>
      <c r="J1428" s="206"/>
    </row>
    <row r="1429" spans="3:10" x14ac:dyDescent="0.15">
      <c r="C1429" s="320"/>
      <c r="D1429" s="320"/>
      <c r="E1429" s="320"/>
      <c r="F1429" s="320"/>
      <c r="G1429" s="320"/>
      <c r="H1429" s="320"/>
      <c r="I1429" s="320"/>
      <c r="J1429" s="206"/>
    </row>
    <row r="1430" spans="3:10" x14ac:dyDescent="0.15">
      <c r="C1430" s="320"/>
      <c r="D1430" s="320"/>
      <c r="E1430" s="320"/>
      <c r="F1430" s="320"/>
      <c r="G1430" s="320"/>
      <c r="H1430" s="320"/>
      <c r="I1430" s="320"/>
      <c r="J1430" s="206"/>
    </row>
    <row r="1431" spans="3:10" x14ac:dyDescent="0.15">
      <c r="C1431" s="320"/>
      <c r="D1431" s="320"/>
      <c r="E1431" s="320"/>
      <c r="F1431" s="320"/>
      <c r="G1431" s="320"/>
      <c r="H1431" s="320"/>
      <c r="I1431" s="320"/>
      <c r="J1431" s="206"/>
    </row>
    <row r="1432" spans="3:10" x14ac:dyDescent="0.15">
      <c r="C1432" s="320"/>
      <c r="D1432" s="320"/>
      <c r="E1432" s="320"/>
      <c r="F1432" s="320"/>
      <c r="G1432" s="320"/>
      <c r="H1432" s="320"/>
      <c r="I1432" s="320"/>
      <c r="J1432" s="206"/>
    </row>
    <row r="1433" spans="3:10" x14ac:dyDescent="0.15">
      <c r="C1433" s="320"/>
      <c r="D1433" s="320"/>
      <c r="E1433" s="320"/>
      <c r="F1433" s="320"/>
      <c r="G1433" s="320"/>
      <c r="H1433" s="320"/>
      <c r="I1433" s="320"/>
      <c r="J1433" s="206"/>
    </row>
    <row r="1434" spans="3:10" x14ac:dyDescent="0.15">
      <c r="C1434" s="320"/>
      <c r="D1434" s="320"/>
      <c r="E1434" s="320"/>
      <c r="F1434" s="320"/>
      <c r="G1434" s="320"/>
      <c r="H1434" s="320"/>
      <c r="I1434" s="320"/>
      <c r="J1434" s="206"/>
    </row>
    <row r="1435" spans="3:10" x14ac:dyDescent="0.15">
      <c r="C1435" s="320"/>
      <c r="D1435" s="320"/>
      <c r="E1435" s="320"/>
      <c r="F1435" s="320"/>
      <c r="G1435" s="320"/>
      <c r="H1435" s="320"/>
      <c r="I1435" s="320"/>
      <c r="J1435" s="218"/>
    </row>
    <row r="1436" spans="3:10" x14ac:dyDescent="0.15">
      <c r="C1436" s="320"/>
      <c r="D1436" s="320"/>
      <c r="E1436" s="320"/>
      <c r="F1436" s="320"/>
      <c r="G1436" s="320"/>
      <c r="H1436" s="320"/>
      <c r="I1436" s="320"/>
      <c r="J1436" s="206"/>
    </row>
    <row r="1437" spans="3:10" x14ac:dyDescent="0.15">
      <c r="C1437" s="320"/>
      <c r="D1437" s="320"/>
      <c r="E1437" s="320"/>
      <c r="F1437" s="320"/>
      <c r="G1437" s="320"/>
      <c r="H1437" s="320"/>
      <c r="I1437" s="320"/>
      <c r="J1437" s="218"/>
    </row>
    <row r="1438" spans="3:10" x14ac:dyDescent="0.15">
      <c r="C1438" s="320"/>
      <c r="D1438" s="320"/>
      <c r="E1438" s="320"/>
      <c r="F1438" s="320"/>
      <c r="G1438" s="320"/>
      <c r="H1438" s="320"/>
      <c r="I1438" s="320"/>
      <c r="J1438" s="206"/>
    </row>
    <row r="1439" spans="3:10" x14ac:dyDescent="0.15">
      <c r="C1439" s="320"/>
      <c r="D1439" s="320"/>
      <c r="E1439" s="320"/>
      <c r="F1439" s="320"/>
      <c r="G1439" s="320"/>
      <c r="H1439" s="320"/>
      <c r="I1439" s="320"/>
      <c r="J1439" s="218"/>
    </row>
    <row r="1440" spans="3:10" x14ac:dyDescent="0.15">
      <c r="C1440" s="320"/>
      <c r="D1440" s="320"/>
      <c r="E1440" s="320"/>
      <c r="F1440" s="320"/>
      <c r="G1440" s="320"/>
      <c r="H1440" s="320"/>
      <c r="I1440" s="320"/>
      <c r="J1440" s="206"/>
    </row>
    <row r="1441" spans="3:10" x14ac:dyDescent="0.15">
      <c r="C1441" s="320"/>
      <c r="D1441" s="320"/>
      <c r="E1441" s="320"/>
      <c r="F1441" s="320"/>
      <c r="G1441" s="320"/>
      <c r="H1441" s="320"/>
      <c r="I1441" s="320"/>
      <c r="J1441" s="218"/>
    </row>
    <row r="1442" spans="3:10" x14ac:dyDescent="0.15">
      <c r="C1442" s="320"/>
      <c r="D1442" s="320"/>
      <c r="E1442" s="320"/>
      <c r="F1442" s="320"/>
      <c r="G1442" s="320"/>
      <c r="H1442" s="320"/>
      <c r="I1442" s="320"/>
      <c r="J1442" s="206"/>
    </row>
    <row r="1443" spans="3:10" x14ac:dyDescent="0.15">
      <c r="C1443" s="320"/>
      <c r="D1443" s="320"/>
      <c r="E1443" s="320"/>
      <c r="F1443" s="320"/>
      <c r="G1443" s="320"/>
      <c r="H1443" s="320"/>
      <c r="I1443" s="320"/>
      <c r="J1443" s="218"/>
    </row>
    <row r="1444" spans="3:10" x14ac:dyDescent="0.15">
      <c r="C1444" s="320"/>
      <c r="D1444" s="320"/>
      <c r="E1444" s="320"/>
      <c r="F1444" s="320"/>
      <c r="G1444" s="320"/>
      <c r="H1444" s="320"/>
      <c r="I1444" s="320"/>
      <c r="J1444" s="206"/>
    </row>
    <row r="1445" spans="3:10" x14ac:dyDescent="0.15">
      <c r="C1445" s="320"/>
      <c r="D1445" s="320"/>
      <c r="E1445" s="320"/>
      <c r="F1445" s="320"/>
      <c r="G1445" s="320"/>
      <c r="H1445" s="320"/>
      <c r="I1445" s="320"/>
      <c r="J1445" s="218"/>
    </row>
    <row r="1446" spans="3:10" x14ac:dyDescent="0.15">
      <c r="C1446" s="320"/>
      <c r="D1446" s="320"/>
      <c r="E1446" s="320"/>
      <c r="F1446" s="320"/>
      <c r="G1446" s="320"/>
      <c r="H1446" s="320"/>
      <c r="I1446" s="320"/>
      <c r="J1446" s="206"/>
    </row>
    <row r="1447" spans="3:10" x14ac:dyDescent="0.15">
      <c r="C1447" s="320"/>
      <c r="D1447" s="320"/>
      <c r="E1447" s="320"/>
      <c r="F1447" s="320"/>
      <c r="G1447" s="320"/>
      <c r="H1447" s="320"/>
      <c r="I1447" s="320"/>
      <c r="J1447" s="206"/>
    </row>
    <row r="1448" spans="3:10" x14ac:dyDescent="0.15">
      <c r="C1448" s="320"/>
      <c r="D1448" s="320"/>
      <c r="E1448" s="320"/>
      <c r="F1448" s="320"/>
      <c r="G1448" s="320"/>
      <c r="H1448" s="320"/>
      <c r="I1448" s="320"/>
      <c r="J1448" s="206"/>
    </row>
    <row r="1449" spans="3:10" x14ac:dyDescent="0.15">
      <c r="C1449" s="320"/>
      <c r="D1449" s="320"/>
      <c r="E1449" s="320"/>
      <c r="F1449" s="320"/>
      <c r="G1449" s="320"/>
      <c r="H1449" s="320"/>
      <c r="I1449" s="320"/>
      <c r="J1449" s="206"/>
    </row>
    <row r="1450" spans="3:10" x14ac:dyDescent="0.15">
      <c r="C1450" s="320"/>
      <c r="D1450" s="320"/>
      <c r="E1450" s="320"/>
      <c r="F1450" s="320"/>
      <c r="G1450" s="320"/>
      <c r="H1450" s="320"/>
      <c r="I1450" s="320"/>
      <c r="J1450" s="206"/>
    </row>
    <row r="1451" spans="3:10" x14ac:dyDescent="0.2">
      <c r="J1451" s="206"/>
    </row>
    <row r="1452" spans="3:10" x14ac:dyDescent="0.2">
      <c r="J1452" s="206"/>
    </row>
    <row r="1453" spans="3:10" x14ac:dyDescent="0.2">
      <c r="J1453" s="206"/>
    </row>
    <row r="1454" spans="3:10" x14ac:dyDescent="0.2">
      <c r="J1454" s="206"/>
    </row>
    <row r="1455" spans="3:10" x14ac:dyDescent="0.2">
      <c r="J1455" s="206"/>
    </row>
    <row r="1456" spans="3:10" x14ac:dyDescent="0.2">
      <c r="J1456" s="206"/>
    </row>
    <row r="1457" spans="10:10" x14ac:dyDescent="0.2">
      <c r="J1457" s="206"/>
    </row>
    <row r="1458" spans="10:10" x14ac:dyDescent="0.2">
      <c r="J1458" s="206"/>
    </row>
    <row r="1459" spans="10:10" x14ac:dyDescent="0.2">
      <c r="J1459" s="206"/>
    </row>
    <row r="1460" spans="10:10" x14ac:dyDescent="0.2">
      <c r="J1460" s="206"/>
    </row>
    <row r="1461" spans="10:10" x14ac:dyDescent="0.2">
      <c r="J1461" s="206"/>
    </row>
    <row r="1462" spans="10:10" x14ac:dyDescent="0.2">
      <c r="J1462" s="206"/>
    </row>
    <row r="1463" spans="10:10" x14ac:dyDescent="0.2">
      <c r="J1463" s="206"/>
    </row>
    <row r="1464" spans="10:10" x14ac:dyDescent="0.2">
      <c r="J1464" s="206"/>
    </row>
    <row r="1465" spans="10:10" x14ac:dyDescent="0.2">
      <c r="J1465" s="218"/>
    </row>
    <row r="1466" spans="10:10" x14ac:dyDescent="0.2">
      <c r="J1466" s="206"/>
    </row>
    <row r="1467" spans="10:10" x14ac:dyDescent="0.2">
      <c r="J1467" s="218"/>
    </row>
    <row r="1468" spans="10:10" x14ac:dyDescent="0.2">
      <c r="J1468" s="206"/>
    </row>
    <row r="1469" spans="10:10" x14ac:dyDescent="0.2">
      <c r="J1469" s="218"/>
    </row>
    <row r="1470" spans="10:10" x14ac:dyDescent="0.2">
      <c r="J1470" s="206"/>
    </row>
    <row r="1471" spans="10:10" x14ac:dyDescent="0.2">
      <c r="J1471" s="218"/>
    </row>
    <row r="1472" spans="10:10" x14ac:dyDescent="0.2">
      <c r="J1472" s="206"/>
    </row>
    <row r="1473" spans="10:10" x14ac:dyDescent="0.2">
      <c r="J1473" s="218"/>
    </row>
    <row r="1474" spans="10:10" x14ac:dyDescent="0.2">
      <c r="J1474" s="206"/>
    </row>
    <row r="1475" spans="10:10" x14ac:dyDescent="0.2">
      <c r="J1475" s="218"/>
    </row>
    <row r="1476" spans="10:10" x14ac:dyDescent="0.2">
      <c r="J1476" s="206"/>
    </row>
    <row r="1477" spans="10:10" x14ac:dyDescent="0.2">
      <c r="J1477" s="206"/>
    </row>
    <row r="1478" spans="10:10" x14ac:dyDescent="0.2">
      <c r="J1478" s="206"/>
    </row>
    <row r="1479" spans="10:10" x14ac:dyDescent="0.2">
      <c r="J1479" s="206"/>
    </row>
    <row r="1480" spans="10:10" x14ac:dyDescent="0.2">
      <c r="J1480" s="206"/>
    </row>
    <row r="1481" spans="10:10" x14ac:dyDescent="0.2">
      <c r="J1481" s="206"/>
    </row>
    <row r="1482" spans="10:10" x14ac:dyDescent="0.2">
      <c r="J1482" s="206"/>
    </row>
    <row r="1483" spans="10:10" x14ac:dyDescent="0.2">
      <c r="J1483" s="206"/>
    </row>
    <row r="1484" spans="10:10" x14ac:dyDescent="0.2">
      <c r="J1484" s="206"/>
    </row>
    <row r="1485" spans="10:10" x14ac:dyDescent="0.2">
      <c r="J1485" s="206"/>
    </row>
    <row r="1486" spans="10:10" x14ac:dyDescent="0.2">
      <c r="J1486" s="206"/>
    </row>
    <row r="1487" spans="10:10" x14ac:dyDescent="0.2">
      <c r="J1487" s="206"/>
    </row>
    <row r="1488" spans="10:10" x14ac:dyDescent="0.2">
      <c r="J1488" s="206"/>
    </row>
    <row r="1489" spans="10:10" x14ac:dyDescent="0.2">
      <c r="J1489" s="206"/>
    </row>
    <row r="1490" spans="10:10" x14ac:dyDescent="0.2">
      <c r="J1490" s="206"/>
    </row>
    <row r="1491" spans="10:10" x14ac:dyDescent="0.2">
      <c r="J1491" s="206"/>
    </row>
    <row r="1492" spans="10:10" x14ac:dyDescent="0.2">
      <c r="J1492" s="206"/>
    </row>
    <row r="1493" spans="10:10" x14ac:dyDescent="0.2">
      <c r="J1493" s="206"/>
    </row>
    <row r="1494" spans="10:10" x14ac:dyDescent="0.2">
      <c r="J1494" s="206"/>
    </row>
    <row r="1495" spans="10:10" x14ac:dyDescent="0.2">
      <c r="J1495" s="206"/>
    </row>
    <row r="1496" spans="10:10" x14ac:dyDescent="0.2">
      <c r="J1496" s="206"/>
    </row>
    <row r="1497" spans="10:10" x14ac:dyDescent="0.2">
      <c r="J1497" s="206"/>
    </row>
    <row r="1498" spans="10:10" x14ac:dyDescent="0.2">
      <c r="J1498" s="206"/>
    </row>
    <row r="1499" spans="10:10" x14ac:dyDescent="0.2">
      <c r="J1499" s="206"/>
    </row>
    <row r="1500" spans="10:10" x14ac:dyDescent="0.2">
      <c r="J1500" s="206"/>
    </row>
    <row r="1501" spans="10:10" x14ac:dyDescent="0.2">
      <c r="J1501" s="206"/>
    </row>
    <row r="1502" spans="10:10" x14ac:dyDescent="0.2">
      <c r="J1502" s="206"/>
    </row>
    <row r="1503" spans="10:10" x14ac:dyDescent="0.2">
      <c r="J1503" s="206"/>
    </row>
    <row r="1504" spans="10:10" x14ac:dyDescent="0.2">
      <c r="J1504" s="206"/>
    </row>
    <row r="1505" spans="10:10" x14ac:dyDescent="0.2">
      <c r="J1505" s="206"/>
    </row>
    <row r="1506" spans="10:10" x14ac:dyDescent="0.2">
      <c r="J1506" s="206"/>
    </row>
    <row r="1507" spans="10:10" x14ac:dyDescent="0.2">
      <c r="J1507" s="206"/>
    </row>
    <row r="1508" spans="10:10" x14ac:dyDescent="0.2">
      <c r="J1508" s="206"/>
    </row>
    <row r="1509" spans="10:10" x14ac:dyDescent="0.2">
      <c r="J1509" s="206"/>
    </row>
    <row r="1510" spans="10:10" x14ac:dyDescent="0.2">
      <c r="J1510" s="206"/>
    </row>
    <row r="1511" spans="10:10" x14ac:dyDescent="0.2">
      <c r="J1511" s="206"/>
    </row>
    <row r="1512" spans="10:10" x14ac:dyDescent="0.2">
      <c r="J1512" s="206"/>
    </row>
    <row r="1513" spans="10:10" x14ac:dyDescent="0.2">
      <c r="J1513" s="206"/>
    </row>
    <row r="1514" spans="10:10" x14ac:dyDescent="0.2">
      <c r="J1514" s="206"/>
    </row>
    <row r="1515" spans="10:10" x14ac:dyDescent="0.2">
      <c r="J1515" s="206"/>
    </row>
    <row r="1516" spans="10:10" x14ac:dyDescent="0.2">
      <c r="J1516" s="206"/>
    </row>
    <row r="1517" spans="10:10" x14ac:dyDescent="0.2">
      <c r="J1517" s="206"/>
    </row>
    <row r="1518" spans="10:10" x14ac:dyDescent="0.2">
      <c r="J1518" s="206"/>
    </row>
    <row r="1519" spans="10:10" x14ac:dyDescent="0.2">
      <c r="J1519" s="206"/>
    </row>
    <row r="1520" spans="10:10" x14ac:dyDescent="0.2">
      <c r="J1520" s="206"/>
    </row>
    <row r="1521" spans="10:10" x14ac:dyDescent="0.2">
      <c r="J1521" s="206"/>
    </row>
    <row r="1522" spans="10:10" x14ac:dyDescent="0.2">
      <c r="J1522" s="206"/>
    </row>
    <row r="1523" spans="10:10" x14ac:dyDescent="0.2">
      <c r="J1523" s="206"/>
    </row>
    <row r="1524" spans="10:10" x14ac:dyDescent="0.2">
      <c r="J1524" s="206"/>
    </row>
    <row r="1525" spans="10:10" x14ac:dyDescent="0.2">
      <c r="J1525" s="218"/>
    </row>
    <row r="1526" spans="10:10" x14ac:dyDescent="0.2">
      <c r="J1526" s="206"/>
    </row>
    <row r="1527" spans="10:10" x14ac:dyDescent="0.2">
      <c r="J1527" s="218"/>
    </row>
    <row r="1528" spans="10:10" x14ac:dyDescent="0.2">
      <c r="J1528" s="206"/>
    </row>
    <row r="1529" spans="10:10" x14ac:dyDescent="0.2">
      <c r="J1529" s="218"/>
    </row>
    <row r="1530" spans="10:10" x14ac:dyDescent="0.2">
      <c r="J1530" s="206"/>
    </row>
    <row r="1531" spans="10:10" x14ac:dyDescent="0.2">
      <c r="J1531" s="218"/>
    </row>
    <row r="1532" spans="10:10" x14ac:dyDescent="0.2">
      <c r="J1532" s="206"/>
    </row>
    <row r="1533" spans="10:10" x14ac:dyDescent="0.2">
      <c r="J1533" s="218"/>
    </row>
    <row r="1534" spans="10:10" x14ac:dyDescent="0.2">
      <c r="J1534" s="206"/>
    </row>
    <row r="1535" spans="10:10" x14ac:dyDescent="0.2">
      <c r="J1535" s="218"/>
    </row>
    <row r="1536" spans="10:10" x14ac:dyDescent="0.2">
      <c r="J1536" s="206"/>
    </row>
    <row r="1537" spans="10:10" x14ac:dyDescent="0.2">
      <c r="J1537" s="206"/>
    </row>
    <row r="1538" spans="10:10" x14ac:dyDescent="0.2">
      <c r="J1538" s="206"/>
    </row>
    <row r="1539" spans="10:10" x14ac:dyDescent="0.2">
      <c r="J1539" s="206"/>
    </row>
    <row r="1540" spans="10:10" x14ac:dyDescent="0.2">
      <c r="J1540" s="206"/>
    </row>
    <row r="1541" spans="10:10" x14ac:dyDescent="0.2">
      <c r="J1541" s="206"/>
    </row>
    <row r="1542" spans="10:10" x14ac:dyDescent="0.2">
      <c r="J1542" s="206"/>
    </row>
    <row r="1543" spans="10:10" x14ac:dyDescent="0.2">
      <c r="J1543" s="206"/>
    </row>
    <row r="1544" spans="10:10" x14ac:dyDescent="0.2">
      <c r="J1544" s="206"/>
    </row>
    <row r="1545" spans="10:10" x14ac:dyDescent="0.2">
      <c r="J1545" s="206"/>
    </row>
    <row r="1546" spans="10:10" x14ac:dyDescent="0.2">
      <c r="J1546" s="206"/>
    </row>
    <row r="1547" spans="10:10" x14ac:dyDescent="0.2">
      <c r="J1547" s="206"/>
    </row>
    <row r="1548" spans="10:10" x14ac:dyDescent="0.2">
      <c r="J1548" s="206"/>
    </row>
    <row r="1549" spans="10:10" x14ac:dyDescent="0.2">
      <c r="J1549" s="206"/>
    </row>
    <row r="1550" spans="10:10" x14ac:dyDescent="0.2">
      <c r="J1550" s="206"/>
    </row>
    <row r="1551" spans="10:10" x14ac:dyDescent="0.2">
      <c r="J1551" s="206"/>
    </row>
    <row r="1552" spans="10:10" x14ac:dyDescent="0.2">
      <c r="J1552" s="206"/>
    </row>
    <row r="1553" spans="10:10" x14ac:dyDescent="0.2">
      <c r="J1553" s="206"/>
    </row>
    <row r="1554" spans="10:10" x14ac:dyDescent="0.2">
      <c r="J1554" s="206"/>
    </row>
    <row r="1555" spans="10:10" x14ac:dyDescent="0.2">
      <c r="J1555" s="206"/>
    </row>
    <row r="1556" spans="10:10" x14ac:dyDescent="0.2">
      <c r="J1556" s="206"/>
    </row>
    <row r="1557" spans="10:10" x14ac:dyDescent="0.2">
      <c r="J1557" s="206"/>
    </row>
    <row r="1558" spans="10:10" x14ac:dyDescent="0.2">
      <c r="J1558" s="206"/>
    </row>
    <row r="1559" spans="10:10" x14ac:dyDescent="0.2">
      <c r="J1559" s="206"/>
    </row>
    <row r="1560" spans="10:10" x14ac:dyDescent="0.2">
      <c r="J1560" s="206"/>
    </row>
    <row r="1561" spans="10:10" x14ac:dyDescent="0.2">
      <c r="J1561" s="218"/>
    </row>
    <row r="1562" spans="10:10" x14ac:dyDescent="0.2">
      <c r="J1562" s="206"/>
    </row>
    <row r="1563" spans="10:10" x14ac:dyDescent="0.2">
      <c r="J1563" s="218"/>
    </row>
    <row r="1564" spans="10:10" x14ac:dyDescent="0.2">
      <c r="J1564" s="206"/>
    </row>
    <row r="1565" spans="10:10" x14ac:dyDescent="0.2">
      <c r="J1565" s="218"/>
    </row>
    <row r="1566" spans="10:10" x14ac:dyDescent="0.2">
      <c r="J1566" s="206"/>
    </row>
    <row r="1567" spans="10:10" x14ac:dyDescent="0.2">
      <c r="J1567" s="218"/>
    </row>
    <row r="1568" spans="10:10" x14ac:dyDescent="0.2">
      <c r="J1568" s="206"/>
    </row>
    <row r="1569" spans="10:10" x14ac:dyDescent="0.2">
      <c r="J1569" s="218"/>
    </row>
    <row r="1570" spans="10:10" x14ac:dyDescent="0.2">
      <c r="J1570" s="206"/>
    </row>
    <row r="1571" spans="10:10" x14ac:dyDescent="0.2">
      <c r="J1571" s="218"/>
    </row>
    <row r="1572" spans="10:10" x14ac:dyDescent="0.2">
      <c r="J1572" s="206"/>
    </row>
    <row r="1573" spans="10:10" x14ac:dyDescent="0.2">
      <c r="J1573" s="206"/>
    </row>
    <row r="1574" spans="10:10" x14ac:dyDescent="0.2">
      <c r="J1574" s="206"/>
    </row>
    <row r="1575" spans="10:10" x14ac:dyDescent="0.2">
      <c r="J1575" s="206"/>
    </row>
    <row r="1576" spans="10:10" x14ac:dyDescent="0.2">
      <c r="J1576" s="206"/>
    </row>
    <row r="1577" spans="10:10" x14ac:dyDescent="0.2">
      <c r="J1577" s="206"/>
    </row>
    <row r="1578" spans="10:10" x14ac:dyDescent="0.2">
      <c r="J1578" s="206"/>
    </row>
    <row r="1579" spans="10:10" x14ac:dyDescent="0.2">
      <c r="J1579" s="206"/>
    </row>
    <row r="1580" spans="10:10" x14ac:dyDescent="0.2">
      <c r="J1580" s="206"/>
    </row>
    <row r="1581" spans="10:10" x14ac:dyDescent="0.2">
      <c r="J1581" s="206"/>
    </row>
    <row r="1582" spans="10:10" x14ac:dyDescent="0.2">
      <c r="J1582" s="206"/>
    </row>
    <row r="1583" spans="10:10" x14ac:dyDescent="0.2">
      <c r="J1583" s="206"/>
    </row>
    <row r="1584" spans="10:10" x14ac:dyDescent="0.2">
      <c r="J1584" s="206"/>
    </row>
    <row r="1585" spans="10:10" x14ac:dyDescent="0.2">
      <c r="J1585" s="206"/>
    </row>
    <row r="1586" spans="10:10" x14ac:dyDescent="0.2">
      <c r="J1586" s="206"/>
    </row>
    <row r="1587" spans="10:10" x14ac:dyDescent="0.2">
      <c r="J1587" s="206"/>
    </row>
    <row r="1588" spans="10:10" x14ac:dyDescent="0.2">
      <c r="J1588" s="206"/>
    </row>
    <row r="1589" spans="10:10" x14ac:dyDescent="0.2">
      <c r="J1589" s="206"/>
    </row>
    <row r="1590" spans="10:10" x14ac:dyDescent="0.2">
      <c r="J1590" s="206"/>
    </row>
    <row r="1591" spans="10:10" x14ac:dyDescent="0.2">
      <c r="J1591" s="206"/>
    </row>
    <row r="1592" spans="10:10" x14ac:dyDescent="0.2">
      <c r="J1592" s="206"/>
    </row>
    <row r="1593" spans="10:10" x14ac:dyDescent="0.2">
      <c r="J1593" s="206"/>
    </row>
    <row r="1594" spans="10:10" x14ac:dyDescent="0.2">
      <c r="J1594" s="206"/>
    </row>
    <row r="1595" spans="10:10" x14ac:dyDescent="0.2">
      <c r="J1595" s="206"/>
    </row>
    <row r="1596" spans="10:10" x14ac:dyDescent="0.2">
      <c r="J1596" s="206"/>
    </row>
    <row r="1597" spans="10:10" x14ac:dyDescent="0.2">
      <c r="J1597" s="206"/>
    </row>
    <row r="1598" spans="10:10" x14ac:dyDescent="0.2">
      <c r="J1598" s="206"/>
    </row>
    <row r="1599" spans="10:10" x14ac:dyDescent="0.2">
      <c r="J1599" s="206"/>
    </row>
    <row r="1600" spans="10:10" x14ac:dyDescent="0.2">
      <c r="J1600" s="206"/>
    </row>
    <row r="1601" spans="10:10" x14ac:dyDescent="0.2">
      <c r="J1601" s="206"/>
    </row>
    <row r="1602" spans="10:10" x14ac:dyDescent="0.2">
      <c r="J1602" s="206"/>
    </row>
    <row r="1603" spans="10:10" x14ac:dyDescent="0.2">
      <c r="J1603" s="206"/>
    </row>
    <row r="1604" spans="10:10" x14ac:dyDescent="0.2">
      <c r="J1604" s="206"/>
    </row>
    <row r="1605" spans="10:10" x14ac:dyDescent="0.2">
      <c r="J1605" s="206"/>
    </row>
    <row r="1606" spans="10:10" x14ac:dyDescent="0.2">
      <c r="J1606" s="206"/>
    </row>
    <row r="1607" spans="10:10" x14ac:dyDescent="0.2">
      <c r="J1607" s="206"/>
    </row>
    <row r="1608" spans="10:10" x14ac:dyDescent="0.2">
      <c r="J1608" s="206"/>
    </row>
    <row r="1609" spans="10:10" x14ac:dyDescent="0.2">
      <c r="J1609" s="206"/>
    </row>
    <row r="1610" spans="10:10" x14ac:dyDescent="0.2">
      <c r="J1610" s="206"/>
    </row>
    <row r="1611" spans="10:10" x14ac:dyDescent="0.2">
      <c r="J1611" s="206"/>
    </row>
    <row r="1612" spans="10:10" x14ac:dyDescent="0.2">
      <c r="J1612" s="206"/>
    </row>
    <row r="1613" spans="10:10" x14ac:dyDescent="0.2">
      <c r="J1613" s="206"/>
    </row>
    <row r="1614" spans="10:10" x14ac:dyDescent="0.2">
      <c r="J1614" s="206"/>
    </row>
    <row r="1615" spans="10:10" x14ac:dyDescent="0.2">
      <c r="J1615" s="218"/>
    </row>
    <row r="1616" spans="10:10" x14ac:dyDescent="0.2">
      <c r="J1616" s="206"/>
    </row>
    <row r="1617" spans="10:10" x14ac:dyDescent="0.2">
      <c r="J1617" s="218"/>
    </row>
    <row r="1618" spans="10:10" x14ac:dyDescent="0.2">
      <c r="J1618" s="206"/>
    </row>
    <row r="1619" spans="10:10" x14ac:dyDescent="0.2">
      <c r="J1619" s="218"/>
    </row>
    <row r="1620" spans="10:10" x14ac:dyDescent="0.2">
      <c r="J1620" s="206"/>
    </row>
    <row r="1621" spans="10:10" x14ac:dyDescent="0.2">
      <c r="J1621" s="218"/>
    </row>
    <row r="1622" spans="10:10" x14ac:dyDescent="0.2">
      <c r="J1622" s="206"/>
    </row>
    <row r="1623" spans="10:10" x14ac:dyDescent="0.2">
      <c r="J1623" s="218"/>
    </row>
    <row r="1624" spans="10:10" x14ac:dyDescent="0.2">
      <c r="J1624" s="206"/>
    </row>
    <row r="1625" spans="10:10" x14ac:dyDescent="0.2">
      <c r="J1625" s="218"/>
    </row>
    <row r="1626" spans="10:10" x14ac:dyDescent="0.2">
      <c r="J1626" s="206"/>
    </row>
    <row r="1627" spans="10:10" x14ac:dyDescent="0.2">
      <c r="J1627" s="206"/>
    </row>
    <row r="1628" spans="10:10" x14ac:dyDescent="0.2">
      <c r="J1628" s="206"/>
    </row>
    <row r="1629" spans="10:10" x14ac:dyDescent="0.2">
      <c r="J1629" s="206"/>
    </row>
    <row r="1630" spans="10:10" x14ac:dyDescent="0.2">
      <c r="J1630" s="206"/>
    </row>
    <row r="1631" spans="10:10" x14ac:dyDescent="0.2">
      <c r="J1631" s="206"/>
    </row>
    <row r="1632" spans="10:10" x14ac:dyDescent="0.2">
      <c r="J1632" s="206"/>
    </row>
    <row r="1633" spans="10:10" x14ac:dyDescent="0.2">
      <c r="J1633" s="206"/>
    </row>
    <row r="1634" spans="10:10" x14ac:dyDescent="0.2">
      <c r="J1634" s="206"/>
    </row>
    <row r="1635" spans="10:10" x14ac:dyDescent="0.2">
      <c r="J1635" s="206"/>
    </row>
    <row r="1636" spans="10:10" x14ac:dyDescent="0.2">
      <c r="J1636" s="206"/>
    </row>
    <row r="1637" spans="10:10" x14ac:dyDescent="0.2">
      <c r="J1637" s="206"/>
    </row>
    <row r="1638" spans="10:10" x14ac:dyDescent="0.2">
      <c r="J1638" s="206"/>
    </row>
    <row r="1639" spans="10:10" x14ac:dyDescent="0.2">
      <c r="J1639" s="206"/>
    </row>
    <row r="1640" spans="10:10" x14ac:dyDescent="0.2">
      <c r="J1640" s="206"/>
    </row>
    <row r="1641" spans="10:10" x14ac:dyDescent="0.2">
      <c r="J1641" s="206"/>
    </row>
    <row r="1642" spans="10:10" x14ac:dyDescent="0.2">
      <c r="J1642" s="206"/>
    </row>
    <row r="1643" spans="10:10" x14ac:dyDescent="0.2">
      <c r="J1643" s="206"/>
    </row>
    <row r="1644" spans="10:10" x14ac:dyDescent="0.2">
      <c r="J1644" s="206"/>
    </row>
    <row r="1645" spans="10:10" x14ac:dyDescent="0.2">
      <c r="J1645" s="206"/>
    </row>
    <row r="1646" spans="10:10" x14ac:dyDescent="0.2">
      <c r="J1646" s="206"/>
    </row>
    <row r="1647" spans="10:10" x14ac:dyDescent="0.2">
      <c r="J1647" s="206"/>
    </row>
    <row r="1648" spans="10:10" x14ac:dyDescent="0.2">
      <c r="J1648" s="206"/>
    </row>
    <row r="1649" spans="10:10" x14ac:dyDescent="0.2">
      <c r="J1649" s="206"/>
    </row>
    <row r="1650" spans="10:10" x14ac:dyDescent="0.2">
      <c r="J1650" s="206"/>
    </row>
    <row r="1651" spans="10:10" x14ac:dyDescent="0.2">
      <c r="J1651" s="206"/>
    </row>
    <row r="1652" spans="10:10" x14ac:dyDescent="0.2">
      <c r="J1652" s="206"/>
    </row>
    <row r="1653" spans="10:10" x14ac:dyDescent="0.2">
      <c r="J1653" s="206"/>
    </row>
    <row r="1654" spans="10:10" x14ac:dyDescent="0.2">
      <c r="J1654" s="206"/>
    </row>
    <row r="1655" spans="10:10" x14ac:dyDescent="0.2">
      <c r="J1655" s="206"/>
    </row>
    <row r="1656" spans="10:10" x14ac:dyDescent="0.2">
      <c r="J1656" s="206"/>
    </row>
    <row r="1657" spans="10:10" x14ac:dyDescent="0.2">
      <c r="J1657" s="218"/>
    </row>
    <row r="1658" spans="10:10" x14ac:dyDescent="0.2">
      <c r="J1658" s="206"/>
    </row>
    <row r="1659" spans="10:10" x14ac:dyDescent="0.2">
      <c r="J1659" s="218"/>
    </row>
    <row r="1660" spans="10:10" x14ac:dyDescent="0.2">
      <c r="J1660" s="206"/>
    </row>
    <row r="1661" spans="10:10" x14ac:dyDescent="0.2">
      <c r="J1661" s="218"/>
    </row>
    <row r="1662" spans="10:10" x14ac:dyDescent="0.2">
      <c r="J1662" s="206"/>
    </row>
    <row r="1663" spans="10:10" x14ac:dyDescent="0.2">
      <c r="J1663" s="218"/>
    </row>
    <row r="1664" spans="10:10" x14ac:dyDescent="0.2">
      <c r="J1664" s="206"/>
    </row>
    <row r="1665" spans="10:10" x14ac:dyDescent="0.2">
      <c r="J1665" s="218"/>
    </row>
    <row r="1666" spans="10:10" x14ac:dyDescent="0.2">
      <c r="J1666" s="206"/>
    </row>
    <row r="1667" spans="10:10" x14ac:dyDescent="0.2">
      <c r="J1667" s="218"/>
    </row>
    <row r="1668" spans="10:10" x14ac:dyDescent="0.2">
      <c r="J1668" s="206"/>
    </row>
    <row r="1669" spans="10:10" x14ac:dyDescent="0.2">
      <c r="J1669" s="206"/>
    </row>
    <row r="1670" spans="10:10" x14ac:dyDescent="0.2">
      <c r="J1670" s="206"/>
    </row>
    <row r="1671" spans="10:10" x14ac:dyDescent="0.2">
      <c r="J1671" s="206"/>
    </row>
    <row r="1672" spans="10:10" x14ac:dyDescent="0.2">
      <c r="J1672" s="206"/>
    </row>
    <row r="1673" spans="10:10" x14ac:dyDescent="0.2">
      <c r="J1673" s="206"/>
    </row>
    <row r="1674" spans="10:10" x14ac:dyDescent="0.2">
      <c r="J1674" s="206"/>
    </row>
    <row r="1675" spans="10:10" x14ac:dyDescent="0.2">
      <c r="J1675" s="206"/>
    </row>
    <row r="1676" spans="10:10" x14ac:dyDescent="0.2">
      <c r="J1676" s="206"/>
    </row>
    <row r="1677" spans="10:10" x14ac:dyDescent="0.2">
      <c r="J1677" s="206"/>
    </row>
    <row r="1678" spans="10:10" x14ac:dyDescent="0.2">
      <c r="J1678" s="206"/>
    </row>
    <row r="1679" spans="10:10" x14ac:dyDescent="0.2">
      <c r="J1679" s="206"/>
    </row>
    <row r="1680" spans="10:10" x14ac:dyDescent="0.2">
      <c r="J1680" s="206"/>
    </row>
    <row r="1681" spans="10:10" x14ac:dyDescent="0.2">
      <c r="J1681" s="206"/>
    </row>
    <row r="1682" spans="10:10" x14ac:dyDescent="0.2">
      <c r="J1682" s="206"/>
    </row>
    <row r="1683" spans="10:10" x14ac:dyDescent="0.2">
      <c r="J1683" s="206"/>
    </row>
    <row r="1684" spans="10:10" x14ac:dyDescent="0.2">
      <c r="J1684" s="206"/>
    </row>
    <row r="1685" spans="10:10" x14ac:dyDescent="0.2">
      <c r="J1685" s="206"/>
    </row>
    <row r="1686" spans="10:10" x14ac:dyDescent="0.2">
      <c r="J1686" s="206"/>
    </row>
    <row r="1687" spans="10:10" x14ac:dyDescent="0.2">
      <c r="J1687" s="206"/>
    </row>
    <row r="1688" spans="10:10" x14ac:dyDescent="0.2">
      <c r="J1688" s="206"/>
    </row>
    <row r="1689" spans="10:10" x14ac:dyDescent="0.2">
      <c r="J1689" s="206"/>
    </row>
    <row r="1690" spans="10:10" x14ac:dyDescent="0.2">
      <c r="J1690" s="206"/>
    </row>
    <row r="1691" spans="10:10" x14ac:dyDescent="0.2">
      <c r="J1691" s="206"/>
    </row>
    <row r="1692" spans="10:10" x14ac:dyDescent="0.2">
      <c r="J1692" s="206"/>
    </row>
    <row r="1693" spans="10:10" x14ac:dyDescent="0.2">
      <c r="J1693" s="206"/>
    </row>
    <row r="1694" spans="10:10" x14ac:dyDescent="0.2">
      <c r="J1694" s="206"/>
    </row>
    <row r="1695" spans="10:10" x14ac:dyDescent="0.2">
      <c r="J1695" s="206"/>
    </row>
    <row r="1696" spans="10:10" x14ac:dyDescent="0.2">
      <c r="J1696" s="206"/>
    </row>
    <row r="1697" spans="10:10" x14ac:dyDescent="0.2">
      <c r="J1697" s="206"/>
    </row>
    <row r="1698" spans="10:10" x14ac:dyDescent="0.2">
      <c r="J1698" s="206"/>
    </row>
    <row r="1699" spans="10:10" x14ac:dyDescent="0.2">
      <c r="J1699" s="206"/>
    </row>
    <row r="1700" spans="10:10" x14ac:dyDescent="0.2">
      <c r="J1700" s="206"/>
    </row>
    <row r="1701" spans="10:10" x14ac:dyDescent="0.2">
      <c r="J1701" s="206"/>
    </row>
    <row r="1702" spans="10:10" x14ac:dyDescent="0.2">
      <c r="J1702" s="206"/>
    </row>
    <row r="1703" spans="10:10" x14ac:dyDescent="0.2">
      <c r="J1703" s="206"/>
    </row>
    <row r="1704" spans="10:10" x14ac:dyDescent="0.2">
      <c r="J1704" s="206"/>
    </row>
    <row r="1705" spans="10:10" x14ac:dyDescent="0.2">
      <c r="J1705" s="206"/>
    </row>
    <row r="1706" spans="10:10" x14ac:dyDescent="0.2">
      <c r="J1706" s="206"/>
    </row>
    <row r="1707" spans="10:10" x14ac:dyDescent="0.2">
      <c r="J1707" s="206"/>
    </row>
    <row r="1708" spans="10:10" x14ac:dyDescent="0.2">
      <c r="J1708" s="206"/>
    </row>
    <row r="1709" spans="10:10" x14ac:dyDescent="0.2">
      <c r="J1709" s="206"/>
    </row>
    <row r="1710" spans="10:10" x14ac:dyDescent="0.2">
      <c r="J1710" s="206"/>
    </row>
    <row r="1711" spans="10:10" x14ac:dyDescent="0.2">
      <c r="J1711" s="206"/>
    </row>
    <row r="1712" spans="10:10" x14ac:dyDescent="0.2">
      <c r="J1712" s="206"/>
    </row>
    <row r="1713" spans="10:10" x14ac:dyDescent="0.2">
      <c r="J1713" s="206"/>
    </row>
    <row r="1714" spans="10:10" x14ac:dyDescent="0.2">
      <c r="J1714" s="206"/>
    </row>
    <row r="1715" spans="10:10" x14ac:dyDescent="0.2">
      <c r="J1715" s="206"/>
    </row>
    <row r="1716" spans="10:10" x14ac:dyDescent="0.2">
      <c r="J1716" s="206"/>
    </row>
    <row r="1717" spans="10:10" x14ac:dyDescent="0.2">
      <c r="J1717" s="206"/>
    </row>
    <row r="1718" spans="10:10" x14ac:dyDescent="0.2">
      <c r="J1718" s="206"/>
    </row>
    <row r="1719" spans="10:10" x14ac:dyDescent="0.2">
      <c r="J1719" s="206"/>
    </row>
    <row r="1720" spans="10:10" x14ac:dyDescent="0.2">
      <c r="J1720" s="206"/>
    </row>
    <row r="1721" spans="10:10" x14ac:dyDescent="0.2">
      <c r="J1721" s="206"/>
    </row>
    <row r="1722" spans="10:10" x14ac:dyDescent="0.2">
      <c r="J1722" s="206"/>
    </row>
    <row r="1723" spans="10:10" x14ac:dyDescent="0.2">
      <c r="J1723" s="218"/>
    </row>
    <row r="1724" spans="10:10" x14ac:dyDescent="0.2">
      <c r="J1724" s="206"/>
    </row>
    <row r="1725" spans="10:10" x14ac:dyDescent="0.2">
      <c r="J1725" s="218"/>
    </row>
    <row r="1726" spans="10:10" x14ac:dyDescent="0.2">
      <c r="J1726" s="206"/>
    </row>
    <row r="1727" spans="10:10" x14ac:dyDescent="0.2">
      <c r="J1727" s="218"/>
    </row>
    <row r="1728" spans="10:10" x14ac:dyDescent="0.2">
      <c r="J1728" s="206"/>
    </row>
    <row r="1729" spans="10:10" x14ac:dyDescent="0.2">
      <c r="J1729" s="218"/>
    </row>
    <row r="1730" spans="10:10" x14ac:dyDescent="0.2">
      <c r="J1730" s="206"/>
    </row>
    <row r="1731" spans="10:10" x14ac:dyDescent="0.2">
      <c r="J1731" s="218"/>
    </row>
    <row r="1732" spans="10:10" x14ac:dyDescent="0.2">
      <c r="J1732" s="206"/>
    </row>
    <row r="1733" spans="10:10" x14ac:dyDescent="0.2">
      <c r="J1733" s="218"/>
    </row>
    <row r="1734" spans="10:10" x14ac:dyDescent="0.2">
      <c r="J1734" s="206"/>
    </row>
    <row r="1735" spans="10:10" x14ac:dyDescent="0.2">
      <c r="J1735" s="206"/>
    </row>
    <row r="1736" spans="10:10" x14ac:dyDescent="0.2">
      <c r="J1736" s="206"/>
    </row>
    <row r="1737" spans="10:10" x14ac:dyDescent="0.2">
      <c r="J1737" s="206"/>
    </row>
    <row r="1738" spans="10:10" x14ac:dyDescent="0.2">
      <c r="J1738" s="206"/>
    </row>
    <row r="1739" spans="10:10" x14ac:dyDescent="0.2">
      <c r="J1739" s="206"/>
    </row>
    <row r="1740" spans="10:10" x14ac:dyDescent="0.2">
      <c r="J1740" s="206"/>
    </row>
    <row r="1741" spans="10:10" x14ac:dyDescent="0.2">
      <c r="J1741" s="206"/>
    </row>
    <row r="1742" spans="10:10" x14ac:dyDescent="0.2">
      <c r="J1742" s="206"/>
    </row>
    <row r="1743" spans="10:10" x14ac:dyDescent="0.2">
      <c r="J1743" s="206"/>
    </row>
    <row r="1744" spans="10:10" x14ac:dyDescent="0.2">
      <c r="J1744" s="206"/>
    </row>
    <row r="1745" spans="10:10" x14ac:dyDescent="0.2">
      <c r="J1745" s="206"/>
    </row>
    <row r="1746" spans="10:10" x14ac:dyDescent="0.2">
      <c r="J1746" s="206"/>
    </row>
    <row r="1747" spans="10:10" x14ac:dyDescent="0.2">
      <c r="J1747" s="218"/>
    </row>
    <row r="1748" spans="10:10" x14ac:dyDescent="0.2">
      <c r="J1748" s="206"/>
    </row>
    <row r="1749" spans="10:10" x14ac:dyDescent="0.2">
      <c r="J1749" s="218"/>
    </row>
    <row r="1750" spans="10:10" x14ac:dyDescent="0.2">
      <c r="J1750" s="206"/>
    </row>
    <row r="1751" spans="10:10" x14ac:dyDescent="0.2">
      <c r="J1751" s="218"/>
    </row>
    <row r="1752" spans="10:10" x14ac:dyDescent="0.2">
      <c r="J1752" s="206"/>
    </row>
    <row r="1753" spans="10:10" x14ac:dyDescent="0.2">
      <c r="J1753" s="218"/>
    </row>
    <row r="1754" spans="10:10" x14ac:dyDescent="0.2">
      <c r="J1754" s="206"/>
    </row>
    <row r="1755" spans="10:10" x14ac:dyDescent="0.2">
      <c r="J1755" s="218"/>
    </row>
    <row r="1756" spans="10:10" x14ac:dyDescent="0.2">
      <c r="J1756" s="206"/>
    </row>
    <row r="1757" spans="10:10" x14ac:dyDescent="0.2">
      <c r="J1757" s="218"/>
    </row>
    <row r="1758" spans="10:10" x14ac:dyDescent="0.2">
      <c r="J1758" s="206"/>
    </row>
    <row r="1759" spans="10:10" x14ac:dyDescent="0.2">
      <c r="J1759" s="206"/>
    </row>
    <row r="1760" spans="10:10" x14ac:dyDescent="0.2">
      <c r="J1760" s="206"/>
    </row>
    <row r="1761" spans="10:10" x14ac:dyDescent="0.2">
      <c r="J1761" s="206"/>
    </row>
    <row r="1762" spans="10:10" x14ac:dyDescent="0.2">
      <c r="J1762" s="206"/>
    </row>
    <row r="1763" spans="10:10" x14ac:dyDescent="0.2">
      <c r="J1763" s="206"/>
    </row>
    <row r="1764" spans="10:10" x14ac:dyDescent="0.2">
      <c r="J1764" s="206"/>
    </row>
    <row r="1765" spans="10:10" x14ac:dyDescent="0.2">
      <c r="J1765" s="206"/>
    </row>
    <row r="1766" spans="10:10" x14ac:dyDescent="0.2">
      <c r="J1766" s="206"/>
    </row>
    <row r="1767" spans="10:10" x14ac:dyDescent="0.2">
      <c r="J1767" s="206"/>
    </row>
    <row r="1768" spans="10:10" x14ac:dyDescent="0.2">
      <c r="J1768" s="206"/>
    </row>
    <row r="1769" spans="10:10" x14ac:dyDescent="0.2">
      <c r="J1769" s="206"/>
    </row>
    <row r="1770" spans="10:10" x14ac:dyDescent="0.2">
      <c r="J1770" s="206"/>
    </row>
    <row r="1771" spans="10:10" x14ac:dyDescent="0.2">
      <c r="J1771" s="206"/>
    </row>
    <row r="1772" spans="10:10" x14ac:dyDescent="0.2">
      <c r="J1772" s="206"/>
    </row>
    <row r="1773" spans="10:10" x14ac:dyDescent="0.2">
      <c r="J1773" s="206"/>
    </row>
    <row r="1774" spans="10:10" x14ac:dyDescent="0.2">
      <c r="J1774" s="206"/>
    </row>
    <row r="1775" spans="10:10" x14ac:dyDescent="0.2">
      <c r="J1775" s="206"/>
    </row>
    <row r="1776" spans="10:10" x14ac:dyDescent="0.2">
      <c r="J1776" s="206"/>
    </row>
    <row r="1777" spans="10:10" x14ac:dyDescent="0.2">
      <c r="J1777" s="206"/>
    </row>
    <row r="1778" spans="10:10" x14ac:dyDescent="0.2">
      <c r="J1778" s="206"/>
    </row>
    <row r="1779" spans="10:10" x14ac:dyDescent="0.2">
      <c r="J1779" s="206"/>
    </row>
    <row r="1780" spans="10:10" x14ac:dyDescent="0.2">
      <c r="J1780" s="206"/>
    </row>
    <row r="1781" spans="10:10" x14ac:dyDescent="0.2">
      <c r="J1781" s="206"/>
    </row>
    <row r="1782" spans="10:10" x14ac:dyDescent="0.2">
      <c r="J1782" s="206"/>
    </row>
    <row r="1783" spans="10:10" x14ac:dyDescent="0.2">
      <c r="J1783" s="206"/>
    </row>
    <row r="1784" spans="10:10" x14ac:dyDescent="0.2">
      <c r="J1784" s="206"/>
    </row>
    <row r="1785" spans="10:10" x14ac:dyDescent="0.2">
      <c r="J1785" s="206"/>
    </row>
    <row r="1786" spans="10:10" x14ac:dyDescent="0.2">
      <c r="J1786" s="206"/>
    </row>
    <row r="1787" spans="10:10" x14ac:dyDescent="0.2">
      <c r="J1787" s="206"/>
    </row>
    <row r="1788" spans="10:10" x14ac:dyDescent="0.2">
      <c r="J1788" s="206"/>
    </row>
    <row r="1789" spans="10:10" x14ac:dyDescent="0.2">
      <c r="J1789" s="206"/>
    </row>
    <row r="1790" spans="10:10" x14ac:dyDescent="0.2">
      <c r="J1790" s="206"/>
    </row>
    <row r="1791" spans="10:10" x14ac:dyDescent="0.2">
      <c r="J1791" s="206"/>
    </row>
    <row r="1792" spans="10:10" x14ac:dyDescent="0.2">
      <c r="J1792" s="206"/>
    </row>
    <row r="1793" spans="10:10" x14ac:dyDescent="0.2">
      <c r="J1793" s="206"/>
    </row>
    <row r="1794" spans="10:10" x14ac:dyDescent="0.2">
      <c r="J1794" s="206"/>
    </row>
    <row r="1795" spans="10:10" x14ac:dyDescent="0.2">
      <c r="J1795" s="206"/>
    </row>
    <row r="1796" spans="10:10" x14ac:dyDescent="0.2">
      <c r="J1796" s="206"/>
    </row>
    <row r="1797" spans="10:10" x14ac:dyDescent="0.2">
      <c r="J1797" s="206"/>
    </row>
    <row r="1798" spans="10:10" x14ac:dyDescent="0.2">
      <c r="J1798" s="206"/>
    </row>
    <row r="1799" spans="10:10" x14ac:dyDescent="0.2">
      <c r="J1799" s="206"/>
    </row>
    <row r="1800" spans="10:10" x14ac:dyDescent="0.2">
      <c r="J1800" s="206"/>
    </row>
    <row r="1801" spans="10:10" x14ac:dyDescent="0.2">
      <c r="J1801" s="206"/>
    </row>
    <row r="1802" spans="10:10" x14ac:dyDescent="0.2">
      <c r="J1802" s="206"/>
    </row>
    <row r="1803" spans="10:10" x14ac:dyDescent="0.2">
      <c r="J1803" s="206"/>
    </row>
    <row r="1804" spans="10:10" x14ac:dyDescent="0.2">
      <c r="J1804" s="206"/>
    </row>
    <row r="1805" spans="10:10" x14ac:dyDescent="0.2">
      <c r="J1805" s="206"/>
    </row>
    <row r="1806" spans="10:10" x14ac:dyDescent="0.2">
      <c r="J1806" s="206"/>
    </row>
    <row r="1807" spans="10:10" x14ac:dyDescent="0.2">
      <c r="J1807" s="206"/>
    </row>
    <row r="1808" spans="10:10" x14ac:dyDescent="0.2">
      <c r="J1808" s="206"/>
    </row>
    <row r="1809" spans="10:10" x14ac:dyDescent="0.2">
      <c r="J1809" s="206"/>
    </row>
    <row r="1810" spans="10:10" x14ac:dyDescent="0.2">
      <c r="J1810" s="206"/>
    </row>
    <row r="1811" spans="10:10" x14ac:dyDescent="0.2">
      <c r="J1811" s="206"/>
    </row>
    <row r="1812" spans="10:10" x14ac:dyDescent="0.2">
      <c r="J1812" s="206"/>
    </row>
    <row r="1813" spans="10:10" x14ac:dyDescent="0.2">
      <c r="J1813" s="206"/>
    </row>
    <row r="1814" spans="10:10" x14ac:dyDescent="0.2">
      <c r="J1814" s="206"/>
    </row>
    <row r="1815" spans="10:10" x14ac:dyDescent="0.2">
      <c r="J1815" s="206"/>
    </row>
    <row r="1816" spans="10:10" x14ac:dyDescent="0.2">
      <c r="J1816" s="206"/>
    </row>
    <row r="1817" spans="10:10" x14ac:dyDescent="0.2">
      <c r="J1817" s="206"/>
    </row>
    <row r="1818" spans="10:10" x14ac:dyDescent="0.2">
      <c r="J1818" s="206"/>
    </row>
    <row r="1819" spans="10:10" x14ac:dyDescent="0.2">
      <c r="J1819" s="206"/>
    </row>
    <row r="1820" spans="10:10" x14ac:dyDescent="0.2">
      <c r="J1820" s="206"/>
    </row>
    <row r="1821" spans="10:10" x14ac:dyDescent="0.2">
      <c r="J1821" s="206"/>
    </row>
    <row r="1822" spans="10:10" x14ac:dyDescent="0.2">
      <c r="J1822" s="206"/>
    </row>
    <row r="1823" spans="10:10" x14ac:dyDescent="0.2">
      <c r="J1823" s="206"/>
    </row>
    <row r="1824" spans="10:10" x14ac:dyDescent="0.2">
      <c r="J1824" s="206"/>
    </row>
    <row r="1825" spans="10:10" x14ac:dyDescent="0.2">
      <c r="J1825" s="218"/>
    </row>
    <row r="1826" spans="10:10" x14ac:dyDescent="0.2">
      <c r="J1826" s="206"/>
    </row>
    <row r="1827" spans="10:10" x14ac:dyDescent="0.2">
      <c r="J1827" s="218"/>
    </row>
    <row r="1828" spans="10:10" x14ac:dyDescent="0.2">
      <c r="J1828" s="206"/>
    </row>
    <row r="1829" spans="10:10" x14ac:dyDescent="0.2">
      <c r="J1829" s="218"/>
    </row>
    <row r="1830" spans="10:10" x14ac:dyDescent="0.2">
      <c r="J1830" s="206"/>
    </row>
    <row r="1831" spans="10:10" x14ac:dyDescent="0.2">
      <c r="J1831" s="218"/>
    </row>
    <row r="1832" spans="10:10" x14ac:dyDescent="0.2">
      <c r="J1832" s="206"/>
    </row>
    <row r="1833" spans="10:10" x14ac:dyDescent="0.2">
      <c r="J1833" s="218"/>
    </row>
    <row r="1834" spans="10:10" x14ac:dyDescent="0.2">
      <c r="J1834" s="206"/>
    </row>
    <row r="1835" spans="10:10" x14ac:dyDescent="0.2">
      <c r="J1835" s="218"/>
    </row>
    <row r="1836" spans="10:10" x14ac:dyDescent="0.2">
      <c r="J1836" s="206"/>
    </row>
    <row r="1837" spans="10:10" x14ac:dyDescent="0.2">
      <c r="J1837" s="206"/>
    </row>
    <row r="1838" spans="10:10" x14ac:dyDescent="0.2">
      <c r="J1838" s="206"/>
    </row>
    <row r="1839" spans="10:10" x14ac:dyDescent="0.2">
      <c r="J1839" s="206"/>
    </row>
    <row r="1840" spans="10:10" x14ac:dyDescent="0.2">
      <c r="J1840" s="206"/>
    </row>
    <row r="1841" spans="10:10" x14ac:dyDescent="0.2">
      <c r="J1841" s="206"/>
    </row>
    <row r="1842" spans="10:10" x14ac:dyDescent="0.2">
      <c r="J1842" s="206"/>
    </row>
    <row r="1843" spans="10:10" x14ac:dyDescent="0.2">
      <c r="J1843" s="206"/>
    </row>
    <row r="1844" spans="10:10" x14ac:dyDescent="0.2">
      <c r="J1844" s="206"/>
    </row>
    <row r="1845" spans="10:10" x14ac:dyDescent="0.2">
      <c r="J1845" s="206"/>
    </row>
    <row r="1846" spans="10:10" x14ac:dyDescent="0.2">
      <c r="J1846" s="206"/>
    </row>
    <row r="1847" spans="10:10" x14ac:dyDescent="0.2">
      <c r="J1847" s="206"/>
    </row>
    <row r="1848" spans="10:10" x14ac:dyDescent="0.2">
      <c r="J1848" s="206"/>
    </row>
    <row r="1849" spans="10:10" x14ac:dyDescent="0.2">
      <c r="J1849" s="206"/>
    </row>
    <row r="1850" spans="10:10" x14ac:dyDescent="0.2">
      <c r="J1850" s="206"/>
    </row>
    <row r="1851" spans="10:10" x14ac:dyDescent="0.2">
      <c r="J1851" s="206"/>
    </row>
    <row r="1852" spans="10:10" x14ac:dyDescent="0.2">
      <c r="J1852" s="206"/>
    </row>
    <row r="1853" spans="10:10" x14ac:dyDescent="0.2">
      <c r="J1853" s="206"/>
    </row>
    <row r="1854" spans="10:10" x14ac:dyDescent="0.2">
      <c r="J1854" s="206"/>
    </row>
    <row r="1855" spans="10:10" x14ac:dyDescent="0.2">
      <c r="J1855" s="206"/>
    </row>
    <row r="1856" spans="10:10" x14ac:dyDescent="0.2">
      <c r="J1856" s="206"/>
    </row>
    <row r="1857" spans="10:10" x14ac:dyDescent="0.2">
      <c r="J1857" s="206"/>
    </row>
    <row r="1858" spans="10:10" x14ac:dyDescent="0.2">
      <c r="J1858" s="206"/>
    </row>
    <row r="1859" spans="10:10" x14ac:dyDescent="0.2">
      <c r="J1859" s="206"/>
    </row>
    <row r="1860" spans="10:10" x14ac:dyDescent="0.2">
      <c r="J1860" s="206"/>
    </row>
    <row r="1861" spans="10:10" x14ac:dyDescent="0.2">
      <c r="J1861" s="218"/>
    </row>
    <row r="1862" spans="10:10" x14ac:dyDescent="0.2">
      <c r="J1862" s="206"/>
    </row>
    <row r="1863" spans="10:10" x14ac:dyDescent="0.2">
      <c r="J1863" s="218"/>
    </row>
    <row r="1864" spans="10:10" x14ac:dyDescent="0.2">
      <c r="J1864" s="206"/>
    </row>
    <row r="1865" spans="10:10" x14ac:dyDescent="0.2">
      <c r="J1865" s="218"/>
    </row>
    <row r="1866" spans="10:10" x14ac:dyDescent="0.2">
      <c r="J1866" s="206"/>
    </row>
    <row r="1867" spans="10:10" x14ac:dyDescent="0.2">
      <c r="J1867" s="218"/>
    </row>
    <row r="1868" spans="10:10" x14ac:dyDescent="0.2">
      <c r="J1868" s="206"/>
    </row>
    <row r="1869" spans="10:10" x14ac:dyDescent="0.2">
      <c r="J1869" s="218"/>
    </row>
    <row r="1870" spans="10:10" x14ac:dyDescent="0.2">
      <c r="J1870" s="206"/>
    </row>
    <row r="1871" spans="10:10" x14ac:dyDescent="0.2">
      <c r="J1871" s="218"/>
    </row>
    <row r="1872" spans="10:10" x14ac:dyDescent="0.2">
      <c r="J1872" s="206"/>
    </row>
    <row r="1873" spans="10:10" x14ac:dyDescent="0.2">
      <c r="J1873" s="206"/>
    </row>
    <row r="1874" spans="10:10" x14ac:dyDescent="0.2">
      <c r="J1874" s="206"/>
    </row>
    <row r="1875" spans="10:10" x14ac:dyDescent="0.2">
      <c r="J1875" s="206"/>
    </row>
    <row r="1876" spans="10:10" x14ac:dyDescent="0.2">
      <c r="J1876" s="206"/>
    </row>
    <row r="1877" spans="10:10" x14ac:dyDescent="0.2">
      <c r="J1877" s="206"/>
    </row>
    <row r="1878" spans="10:10" x14ac:dyDescent="0.2">
      <c r="J1878" s="206"/>
    </row>
    <row r="1879" spans="10:10" x14ac:dyDescent="0.2">
      <c r="J1879" s="206"/>
    </row>
    <row r="1880" spans="10:10" x14ac:dyDescent="0.2">
      <c r="J1880" s="206"/>
    </row>
    <row r="1881" spans="10:10" x14ac:dyDescent="0.2">
      <c r="J1881" s="206"/>
    </row>
    <row r="1882" spans="10:10" x14ac:dyDescent="0.2">
      <c r="J1882" s="206"/>
    </row>
    <row r="1883" spans="10:10" x14ac:dyDescent="0.2">
      <c r="J1883" s="206"/>
    </row>
    <row r="1884" spans="10:10" x14ac:dyDescent="0.2">
      <c r="J1884" s="206"/>
    </row>
    <row r="1885" spans="10:10" x14ac:dyDescent="0.2">
      <c r="J1885" s="206"/>
    </row>
    <row r="1886" spans="10:10" x14ac:dyDescent="0.2">
      <c r="J1886" s="206"/>
    </row>
    <row r="1887" spans="10:10" x14ac:dyDescent="0.2">
      <c r="J1887" s="206"/>
    </row>
    <row r="1888" spans="10:10" x14ac:dyDescent="0.2">
      <c r="J1888" s="206"/>
    </row>
    <row r="1889" spans="10:10" x14ac:dyDescent="0.2">
      <c r="J1889" s="206"/>
    </row>
    <row r="1890" spans="10:10" x14ac:dyDescent="0.2">
      <c r="J1890" s="206"/>
    </row>
    <row r="1891" spans="10:10" x14ac:dyDescent="0.2">
      <c r="J1891" s="206"/>
    </row>
    <row r="1892" spans="10:10" x14ac:dyDescent="0.2">
      <c r="J1892" s="206"/>
    </row>
    <row r="1893" spans="10:10" x14ac:dyDescent="0.2">
      <c r="J1893" s="206"/>
    </row>
    <row r="1894" spans="10:10" x14ac:dyDescent="0.2">
      <c r="J1894" s="206"/>
    </row>
    <row r="1895" spans="10:10" x14ac:dyDescent="0.2">
      <c r="J1895" s="206"/>
    </row>
    <row r="1896" spans="10:10" x14ac:dyDescent="0.2">
      <c r="J1896" s="206"/>
    </row>
    <row r="1897" spans="10:10" x14ac:dyDescent="0.2">
      <c r="J1897" s="206"/>
    </row>
    <row r="1898" spans="10:10" x14ac:dyDescent="0.2">
      <c r="J1898" s="206"/>
    </row>
    <row r="1899" spans="10:10" x14ac:dyDescent="0.2">
      <c r="J1899" s="206"/>
    </row>
    <row r="1900" spans="10:10" x14ac:dyDescent="0.2">
      <c r="J1900" s="206"/>
    </row>
    <row r="1901" spans="10:10" x14ac:dyDescent="0.2">
      <c r="J1901" s="206"/>
    </row>
    <row r="1902" spans="10:10" x14ac:dyDescent="0.2">
      <c r="J1902" s="206"/>
    </row>
    <row r="1903" spans="10:10" x14ac:dyDescent="0.2">
      <c r="J1903" s="206"/>
    </row>
    <row r="1904" spans="10:10" x14ac:dyDescent="0.2">
      <c r="J1904" s="206"/>
    </row>
    <row r="1905" spans="10:10" x14ac:dyDescent="0.2">
      <c r="J1905" s="206"/>
    </row>
    <row r="1906" spans="10:10" x14ac:dyDescent="0.2">
      <c r="J1906" s="206"/>
    </row>
    <row r="1907" spans="10:10" x14ac:dyDescent="0.2">
      <c r="J1907" s="206"/>
    </row>
    <row r="1908" spans="10:10" x14ac:dyDescent="0.2">
      <c r="J1908" s="206"/>
    </row>
    <row r="1909" spans="10:10" x14ac:dyDescent="0.2">
      <c r="J1909" s="206"/>
    </row>
    <row r="1910" spans="10:10" x14ac:dyDescent="0.2">
      <c r="J1910" s="206"/>
    </row>
    <row r="1911" spans="10:10" x14ac:dyDescent="0.2">
      <c r="J1911" s="206"/>
    </row>
    <row r="1912" spans="10:10" x14ac:dyDescent="0.2">
      <c r="J1912" s="206"/>
    </row>
    <row r="1913" spans="10:10" x14ac:dyDescent="0.2">
      <c r="J1913" s="206"/>
    </row>
    <row r="1914" spans="10:10" x14ac:dyDescent="0.2">
      <c r="J1914" s="206"/>
    </row>
    <row r="1915" spans="10:10" x14ac:dyDescent="0.2">
      <c r="J1915" s="206"/>
    </row>
    <row r="1916" spans="10:10" x14ac:dyDescent="0.2">
      <c r="J1916" s="206"/>
    </row>
    <row r="1917" spans="10:10" x14ac:dyDescent="0.2">
      <c r="J1917" s="206"/>
    </row>
    <row r="1918" spans="10:10" x14ac:dyDescent="0.2">
      <c r="J1918" s="206"/>
    </row>
    <row r="1919" spans="10:10" x14ac:dyDescent="0.2">
      <c r="J1919" s="206"/>
    </row>
    <row r="1920" spans="10:10" x14ac:dyDescent="0.2">
      <c r="J1920" s="206"/>
    </row>
    <row r="1921" spans="10:10" x14ac:dyDescent="0.2">
      <c r="J1921" s="206"/>
    </row>
    <row r="1922" spans="10:10" x14ac:dyDescent="0.2">
      <c r="J1922" s="206"/>
    </row>
    <row r="1923" spans="10:10" x14ac:dyDescent="0.2">
      <c r="J1923" s="206"/>
    </row>
    <row r="1924" spans="10:10" x14ac:dyDescent="0.2">
      <c r="J1924" s="206"/>
    </row>
    <row r="1925" spans="10:10" x14ac:dyDescent="0.2">
      <c r="J1925" s="206"/>
    </row>
    <row r="1926" spans="10:10" x14ac:dyDescent="0.2">
      <c r="J1926" s="206"/>
    </row>
    <row r="1927" spans="10:10" x14ac:dyDescent="0.2">
      <c r="J1927" s="218"/>
    </row>
    <row r="1928" spans="10:10" x14ac:dyDescent="0.2">
      <c r="J1928" s="206"/>
    </row>
    <row r="1929" spans="10:10" x14ac:dyDescent="0.2">
      <c r="J1929" s="218"/>
    </row>
    <row r="1930" spans="10:10" x14ac:dyDescent="0.2">
      <c r="J1930" s="206"/>
    </row>
    <row r="1931" spans="10:10" x14ac:dyDescent="0.2">
      <c r="J1931" s="218"/>
    </row>
    <row r="1932" spans="10:10" x14ac:dyDescent="0.2">
      <c r="J1932" s="206"/>
    </row>
    <row r="1933" spans="10:10" x14ac:dyDescent="0.2">
      <c r="J1933" s="218"/>
    </row>
    <row r="1934" spans="10:10" x14ac:dyDescent="0.2">
      <c r="J1934" s="206"/>
    </row>
    <row r="1935" spans="10:10" x14ac:dyDescent="0.2">
      <c r="J1935" s="218"/>
    </row>
    <row r="1936" spans="10:10" x14ac:dyDescent="0.2">
      <c r="J1936" s="206"/>
    </row>
    <row r="1937" spans="10:10" x14ac:dyDescent="0.2">
      <c r="J1937" s="218"/>
    </row>
    <row r="1938" spans="10:10" x14ac:dyDescent="0.2">
      <c r="J1938" s="206"/>
    </row>
    <row r="1939" spans="10:10" x14ac:dyDescent="0.2">
      <c r="J1939" s="206"/>
    </row>
    <row r="1940" spans="10:10" x14ac:dyDescent="0.2">
      <c r="J1940" s="206"/>
    </row>
    <row r="1941" spans="10:10" x14ac:dyDescent="0.2">
      <c r="J1941" s="206"/>
    </row>
    <row r="1942" spans="10:10" x14ac:dyDescent="0.2">
      <c r="J1942" s="206"/>
    </row>
    <row r="1943" spans="10:10" x14ac:dyDescent="0.2">
      <c r="J1943" s="206"/>
    </row>
    <row r="1944" spans="10:10" x14ac:dyDescent="0.2">
      <c r="J1944" s="206"/>
    </row>
    <row r="1945" spans="10:10" x14ac:dyDescent="0.2">
      <c r="J1945" s="206"/>
    </row>
    <row r="1946" spans="10:10" x14ac:dyDescent="0.2">
      <c r="J1946" s="206"/>
    </row>
    <row r="1947" spans="10:10" x14ac:dyDescent="0.2">
      <c r="J1947" s="206"/>
    </row>
    <row r="1948" spans="10:10" x14ac:dyDescent="0.2">
      <c r="J1948" s="206"/>
    </row>
    <row r="1949" spans="10:10" x14ac:dyDescent="0.2">
      <c r="J1949" s="206"/>
    </row>
    <row r="1950" spans="10:10" x14ac:dyDescent="0.2">
      <c r="J1950" s="206"/>
    </row>
    <row r="1951" spans="10:10" x14ac:dyDescent="0.2">
      <c r="J1951" s="206"/>
    </row>
    <row r="1952" spans="10:10" x14ac:dyDescent="0.2">
      <c r="J1952" s="206"/>
    </row>
    <row r="1953" spans="10:10" x14ac:dyDescent="0.2">
      <c r="J1953" s="206"/>
    </row>
    <row r="1954" spans="10:10" x14ac:dyDescent="0.2">
      <c r="J1954" s="206"/>
    </row>
    <row r="1955" spans="10:10" x14ac:dyDescent="0.2">
      <c r="J1955" s="206"/>
    </row>
    <row r="1956" spans="10:10" x14ac:dyDescent="0.2">
      <c r="J1956" s="206"/>
    </row>
    <row r="1957" spans="10:10" x14ac:dyDescent="0.2">
      <c r="J1957" s="206"/>
    </row>
    <row r="1958" spans="10:10" x14ac:dyDescent="0.2">
      <c r="J1958" s="206"/>
    </row>
    <row r="1959" spans="10:10" x14ac:dyDescent="0.2">
      <c r="J1959" s="206"/>
    </row>
    <row r="1960" spans="10:10" x14ac:dyDescent="0.2">
      <c r="J1960" s="206"/>
    </row>
    <row r="1961" spans="10:10" x14ac:dyDescent="0.2">
      <c r="J1961" s="206"/>
    </row>
    <row r="1962" spans="10:10" x14ac:dyDescent="0.2">
      <c r="J1962" s="206"/>
    </row>
    <row r="1963" spans="10:10" x14ac:dyDescent="0.2">
      <c r="J1963" s="206"/>
    </row>
    <row r="1964" spans="10:10" x14ac:dyDescent="0.2">
      <c r="J1964" s="206"/>
    </row>
    <row r="1965" spans="10:10" x14ac:dyDescent="0.2">
      <c r="J1965" s="206"/>
    </row>
    <row r="1966" spans="10:10" x14ac:dyDescent="0.2">
      <c r="J1966" s="206"/>
    </row>
    <row r="1967" spans="10:10" x14ac:dyDescent="0.2">
      <c r="J1967" s="206"/>
    </row>
    <row r="1968" spans="10:10" x14ac:dyDescent="0.2">
      <c r="J1968" s="206"/>
    </row>
    <row r="1969" spans="10:10" x14ac:dyDescent="0.2">
      <c r="J1969" s="206"/>
    </row>
    <row r="1970" spans="10:10" x14ac:dyDescent="0.2">
      <c r="J1970" s="206"/>
    </row>
    <row r="1971" spans="10:10" x14ac:dyDescent="0.2">
      <c r="J1971" s="206"/>
    </row>
    <row r="1972" spans="10:10" x14ac:dyDescent="0.2">
      <c r="J1972" s="206"/>
    </row>
    <row r="1973" spans="10:10" x14ac:dyDescent="0.2">
      <c r="J1973" s="206"/>
    </row>
    <row r="1974" spans="10:10" x14ac:dyDescent="0.2">
      <c r="J1974" s="206"/>
    </row>
    <row r="1975" spans="10:10" x14ac:dyDescent="0.2">
      <c r="J1975" s="206"/>
    </row>
    <row r="1976" spans="10:10" x14ac:dyDescent="0.2">
      <c r="J1976" s="206"/>
    </row>
    <row r="1977" spans="10:10" x14ac:dyDescent="0.2">
      <c r="J1977" s="206"/>
    </row>
    <row r="1978" spans="10:10" x14ac:dyDescent="0.2">
      <c r="J1978" s="206"/>
    </row>
    <row r="1979" spans="10:10" x14ac:dyDescent="0.2">
      <c r="J1979" s="206"/>
    </row>
    <row r="1980" spans="10:10" x14ac:dyDescent="0.2">
      <c r="J1980" s="206"/>
    </row>
    <row r="1981" spans="10:10" x14ac:dyDescent="0.2">
      <c r="J1981" s="206"/>
    </row>
    <row r="1982" spans="10:10" x14ac:dyDescent="0.2">
      <c r="J1982" s="206"/>
    </row>
    <row r="1983" spans="10:10" x14ac:dyDescent="0.2">
      <c r="J1983" s="206"/>
    </row>
    <row r="1984" spans="10:10" x14ac:dyDescent="0.2">
      <c r="J1984" s="206"/>
    </row>
    <row r="1985" spans="10:10" x14ac:dyDescent="0.2">
      <c r="J1985" s="206"/>
    </row>
    <row r="1986" spans="10:10" x14ac:dyDescent="0.2">
      <c r="J1986" s="206"/>
    </row>
    <row r="1987" spans="10:10" x14ac:dyDescent="0.2">
      <c r="J1987" s="206"/>
    </row>
    <row r="1988" spans="10:10" x14ac:dyDescent="0.2">
      <c r="J1988" s="206"/>
    </row>
    <row r="1989" spans="10:10" x14ac:dyDescent="0.2">
      <c r="J1989" s="206"/>
    </row>
    <row r="1990" spans="10:10" x14ac:dyDescent="0.2">
      <c r="J1990" s="206"/>
    </row>
    <row r="1991" spans="10:10" x14ac:dyDescent="0.2">
      <c r="J1991" s="206"/>
    </row>
    <row r="1992" spans="10:10" x14ac:dyDescent="0.2">
      <c r="J1992" s="206"/>
    </row>
    <row r="1993" spans="10:10" x14ac:dyDescent="0.2">
      <c r="J1993" s="206"/>
    </row>
    <row r="1994" spans="10:10" x14ac:dyDescent="0.2">
      <c r="J1994" s="206"/>
    </row>
    <row r="1995" spans="10:10" x14ac:dyDescent="0.2">
      <c r="J1995" s="206"/>
    </row>
    <row r="1996" spans="10:10" x14ac:dyDescent="0.2">
      <c r="J1996" s="206"/>
    </row>
    <row r="1997" spans="10:10" x14ac:dyDescent="0.2">
      <c r="J1997" s="206"/>
    </row>
    <row r="1998" spans="10:10" x14ac:dyDescent="0.2">
      <c r="J1998" s="206"/>
    </row>
    <row r="1999" spans="10:10" x14ac:dyDescent="0.2">
      <c r="J1999" s="206"/>
    </row>
    <row r="2000" spans="10:10" x14ac:dyDescent="0.2">
      <c r="J2000" s="206"/>
    </row>
    <row r="2001" spans="10:10" x14ac:dyDescent="0.2">
      <c r="J2001" s="206"/>
    </row>
    <row r="2002" spans="10:10" x14ac:dyDescent="0.2">
      <c r="J2002" s="206"/>
    </row>
    <row r="2003" spans="10:10" x14ac:dyDescent="0.2">
      <c r="J2003" s="206"/>
    </row>
    <row r="2004" spans="10:10" x14ac:dyDescent="0.2">
      <c r="J2004" s="206"/>
    </row>
    <row r="2005" spans="10:10" x14ac:dyDescent="0.2">
      <c r="J2005" s="206"/>
    </row>
    <row r="2006" spans="10:10" x14ac:dyDescent="0.2">
      <c r="J2006" s="206"/>
    </row>
    <row r="2007" spans="10:10" x14ac:dyDescent="0.2">
      <c r="J2007" s="206"/>
    </row>
    <row r="2008" spans="10:10" x14ac:dyDescent="0.2">
      <c r="J2008" s="206"/>
    </row>
    <row r="2009" spans="10:10" x14ac:dyDescent="0.2">
      <c r="J2009" s="206"/>
    </row>
    <row r="2010" spans="10:10" x14ac:dyDescent="0.2">
      <c r="J2010" s="206"/>
    </row>
    <row r="2011" spans="10:10" x14ac:dyDescent="0.2">
      <c r="J2011" s="206"/>
    </row>
    <row r="2012" spans="10:10" x14ac:dyDescent="0.2">
      <c r="J2012" s="206"/>
    </row>
    <row r="2013" spans="10:10" x14ac:dyDescent="0.2">
      <c r="J2013" s="206"/>
    </row>
    <row r="2014" spans="10:10" x14ac:dyDescent="0.2">
      <c r="J2014" s="206"/>
    </row>
    <row r="2015" spans="10:10" x14ac:dyDescent="0.2">
      <c r="J2015" s="206"/>
    </row>
    <row r="2016" spans="10:10" x14ac:dyDescent="0.2">
      <c r="J2016" s="206"/>
    </row>
    <row r="2017" spans="10:10" x14ac:dyDescent="0.2">
      <c r="J2017" s="206"/>
    </row>
    <row r="2018" spans="10:10" x14ac:dyDescent="0.2">
      <c r="J2018" s="206"/>
    </row>
    <row r="2019" spans="10:10" x14ac:dyDescent="0.2">
      <c r="J2019" s="206"/>
    </row>
    <row r="2020" spans="10:10" x14ac:dyDescent="0.2">
      <c r="J2020" s="206"/>
    </row>
    <row r="2021" spans="10:10" x14ac:dyDescent="0.2">
      <c r="J2021" s="206"/>
    </row>
    <row r="2022" spans="10:10" x14ac:dyDescent="0.2">
      <c r="J2022" s="206"/>
    </row>
    <row r="2023" spans="10:10" x14ac:dyDescent="0.2">
      <c r="J2023" s="206"/>
    </row>
    <row r="2024" spans="10:10" x14ac:dyDescent="0.2">
      <c r="J2024" s="206"/>
    </row>
    <row r="2025" spans="10:10" x14ac:dyDescent="0.2">
      <c r="J2025" s="206"/>
    </row>
    <row r="2026" spans="10:10" x14ac:dyDescent="0.2">
      <c r="J2026" s="206"/>
    </row>
    <row r="2027" spans="10:10" x14ac:dyDescent="0.2">
      <c r="J2027" s="206"/>
    </row>
    <row r="2028" spans="10:10" x14ac:dyDescent="0.2">
      <c r="J2028" s="206"/>
    </row>
    <row r="2029" spans="10:10" x14ac:dyDescent="0.2">
      <c r="J2029" s="206"/>
    </row>
    <row r="2030" spans="10:10" x14ac:dyDescent="0.2">
      <c r="J2030" s="206"/>
    </row>
    <row r="2031" spans="10:10" x14ac:dyDescent="0.2">
      <c r="J2031" s="206"/>
    </row>
    <row r="2032" spans="10:10" x14ac:dyDescent="0.2">
      <c r="J2032" s="206"/>
    </row>
    <row r="2033" spans="10:10" x14ac:dyDescent="0.2">
      <c r="J2033" s="206"/>
    </row>
    <row r="2034" spans="10:10" x14ac:dyDescent="0.2">
      <c r="J2034" s="206"/>
    </row>
    <row r="2035" spans="10:10" x14ac:dyDescent="0.2">
      <c r="J2035" s="206"/>
    </row>
    <row r="2036" spans="10:10" x14ac:dyDescent="0.2">
      <c r="J2036" s="206"/>
    </row>
    <row r="2037" spans="10:10" x14ac:dyDescent="0.2">
      <c r="J2037" s="206"/>
    </row>
    <row r="2038" spans="10:10" x14ac:dyDescent="0.2">
      <c r="J2038" s="206"/>
    </row>
    <row r="2039" spans="10:10" x14ac:dyDescent="0.2">
      <c r="J2039" s="206"/>
    </row>
    <row r="2040" spans="10:10" x14ac:dyDescent="0.2">
      <c r="J2040" s="206"/>
    </row>
    <row r="2041" spans="10:10" x14ac:dyDescent="0.2">
      <c r="J2041" s="206"/>
    </row>
    <row r="2042" spans="10:10" x14ac:dyDescent="0.2">
      <c r="J2042" s="206"/>
    </row>
    <row r="2043" spans="10:10" x14ac:dyDescent="0.2">
      <c r="J2043" s="206"/>
    </row>
    <row r="2044" spans="10:10" x14ac:dyDescent="0.2">
      <c r="J2044" s="206"/>
    </row>
    <row r="2045" spans="10:10" x14ac:dyDescent="0.2">
      <c r="J2045" s="206"/>
    </row>
    <row r="2046" spans="10:10" x14ac:dyDescent="0.2">
      <c r="J2046" s="206"/>
    </row>
    <row r="2047" spans="10:10" x14ac:dyDescent="0.2">
      <c r="J2047" s="218"/>
    </row>
    <row r="2048" spans="10:10" x14ac:dyDescent="0.2">
      <c r="J2048" s="206"/>
    </row>
    <row r="2049" spans="10:10" x14ac:dyDescent="0.2">
      <c r="J2049" s="218"/>
    </row>
    <row r="2050" spans="10:10" x14ac:dyDescent="0.2">
      <c r="J2050" s="206"/>
    </row>
    <row r="2051" spans="10:10" x14ac:dyDescent="0.2">
      <c r="J2051" s="218"/>
    </row>
    <row r="2052" spans="10:10" x14ac:dyDescent="0.2">
      <c r="J2052" s="206"/>
    </row>
    <row r="2053" spans="10:10" x14ac:dyDescent="0.2">
      <c r="J2053" s="218"/>
    </row>
    <row r="2054" spans="10:10" x14ac:dyDescent="0.2">
      <c r="J2054" s="206"/>
    </row>
    <row r="2055" spans="10:10" x14ac:dyDescent="0.2">
      <c r="J2055" s="218"/>
    </row>
    <row r="2056" spans="10:10" x14ac:dyDescent="0.2">
      <c r="J2056" s="206"/>
    </row>
    <row r="2057" spans="10:10" x14ac:dyDescent="0.2">
      <c r="J2057" s="218"/>
    </row>
    <row r="2058" spans="10:10" x14ac:dyDescent="0.2">
      <c r="J2058" s="206"/>
    </row>
    <row r="2059" spans="10:10" x14ac:dyDescent="0.2">
      <c r="J2059" s="206"/>
    </row>
    <row r="2060" spans="10:10" x14ac:dyDescent="0.2">
      <c r="J2060" s="206"/>
    </row>
    <row r="2061" spans="10:10" x14ac:dyDescent="0.2">
      <c r="J2061" s="206"/>
    </row>
    <row r="2062" spans="10:10" x14ac:dyDescent="0.2">
      <c r="J2062" s="206"/>
    </row>
    <row r="2063" spans="10:10" x14ac:dyDescent="0.2">
      <c r="J2063" s="206"/>
    </row>
    <row r="2064" spans="10:10" x14ac:dyDescent="0.2">
      <c r="J2064" s="206"/>
    </row>
    <row r="2065" spans="10:10" x14ac:dyDescent="0.2">
      <c r="J2065" s="206"/>
    </row>
    <row r="2066" spans="10:10" x14ac:dyDescent="0.2">
      <c r="J2066" s="206"/>
    </row>
    <row r="2067" spans="10:10" x14ac:dyDescent="0.2">
      <c r="J2067" s="206"/>
    </row>
    <row r="2068" spans="10:10" x14ac:dyDescent="0.2">
      <c r="J2068" s="206"/>
    </row>
    <row r="2069" spans="10:10" x14ac:dyDescent="0.2">
      <c r="J2069" s="206"/>
    </row>
    <row r="2070" spans="10:10" x14ac:dyDescent="0.2">
      <c r="J2070" s="206"/>
    </row>
    <row r="2071" spans="10:10" x14ac:dyDescent="0.2">
      <c r="J2071" s="206"/>
    </row>
    <row r="2072" spans="10:10" x14ac:dyDescent="0.2">
      <c r="J2072" s="206"/>
    </row>
    <row r="2073" spans="10:10" x14ac:dyDescent="0.2">
      <c r="J2073" s="206"/>
    </row>
    <row r="2074" spans="10:10" x14ac:dyDescent="0.2">
      <c r="J2074" s="206"/>
    </row>
    <row r="2075" spans="10:10" x14ac:dyDescent="0.2">
      <c r="J2075" s="206"/>
    </row>
    <row r="2076" spans="10:10" x14ac:dyDescent="0.2">
      <c r="J2076" s="206"/>
    </row>
    <row r="2077" spans="10:10" x14ac:dyDescent="0.2">
      <c r="J2077" s="206"/>
    </row>
    <row r="2078" spans="10:10" x14ac:dyDescent="0.2">
      <c r="J2078" s="206"/>
    </row>
    <row r="2079" spans="10:10" x14ac:dyDescent="0.2">
      <c r="J2079" s="206"/>
    </row>
    <row r="2080" spans="10:10" x14ac:dyDescent="0.2">
      <c r="J2080" s="206"/>
    </row>
    <row r="2081" spans="10:10" x14ac:dyDescent="0.2">
      <c r="J2081" s="206"/>
    </row>
    <row r="2082" spans="10:10" x14ac:dyDescent="0.2">
      <c r="J2082" s="206"/>
    </row>
    <row r="2083" spans="10:10" x14ac:dyDescent="0.2">
      <c r="J2083" s="206"/>
    </row>
    <row r="2084" spans="10:10" x14ac:dyDescent="0.2">
      <c r="J2084" s="206"/>
    </row>
    <row r="2085" spans="10:10" x14ac:dyDescent="0.2">
      <c r="J2085" s="206"/>
    </row>
    <row r="2086" spans="10:10" x14ac:dyDescent="0.2">
      <c r="J2086" s="206"/>
    </row>
    <row r="2087" spans="10:10" x14ac:dyDescent="0.2">
      <c r="J2087" s="206"/>
    </row>
    <row r="2088" spans="10:10" x14ac:dyDescent="0.2">
      <c r="J2088" s="206"/>
    </row>
    <row r="2089" spans="10:10" x14ac:dyDescent="0.2">
      <c r="J2089" s="206"/>
    </row>
    <row r="2090" spans="10:10" x14ac:dyDescent="0.2">
      <c r="J2090" s="206"/>
    </row>
    <row r="2091" spans="10:10" x14ac:dyDescent="0.2">
      <c r="J2091" s="206"/>
    </row>
    <row r="2092" spans="10:10" x14ac:dyDescent="0.2">
      <c r="J2092" s="206"/>
    </row>
    <row r="2093" spans="10:10" x14ac:dyDescent="0.2">
      <c r="J2093" s="206"/>
    </row>
    <row r="2094" spans="10:10" x14ac:dyDescent="0.2">
      <c r="J2094" s="206"/>
    </row>
    <row r="2095" spans="10:10" x14ac:dyDescent="0.2">
      <c r="J2095" s="206"/>
    </row>
    <row r="2096" spans="10:10" x14ac:dyDescent="0.2">
      <c r="J2096" s="206"/>
    </row>
    <row r="2097" spans="10:10" x14ac:dyDescent="0.2">
      <c r="J2097" s="206"/>
    </row>
    <row r="2098" spans="10:10" x14ac:dyDescent="0.2">
      <c r="J2098" s="206"/>
    </row>
    <row r="2099" spans="10:10" x14ac:dyDescent="0.2">
      <c r="J2099" s="206"/>
    </row>
    <row r="2100" spans="10:10" x14ac:dyDescent="0.2">
      <c r="J2100" s="206"/>
    </row>
    <row r="2101" spans="10:10" x14ac:dyDescent="0.2">
      <c r="J2101" s="206"/>
    </row>
    <row r="2102" spans="10:10" x14ac:dyDescent="0.2">
      <c r="J2102" s="206"/>
    </row>
    <row r="2103" spans="10:10" x14ac:dyDescent="0.2">
      <c r="J2103" s="206"/>
    </row>
    <row r="2104" spans="10:10" x14ac:dyDescent="0.2">
      <c r="J2104" s="206"/>
    </row>
    <row r="2105" spans="10:10" x14ac:dyDescent="0.2">
      <c r="J2105" s="206"/>
    </row>
    <row r="2106" spans="10:10" x14ac:dyDescent="0.2">
      <c r="J2106" s="206"/>
    </row>
    <row r="2107" spans="10:10" x14ac:dyDescent="0.2">
      <c r="J2107" s="206"/>
    </row>
    <row r="2108" spans="10:10" x14ac:dyDescent="0.2">
      <c r="J2108" s="206"/>
    </row>
    <row r="2109" spans="10:10" x14ac:dyDescent="0.2">
      <c r="J2109" s="206"/>
    </row>
    <row r="2110" spans="10:10" x14ac:dyDescent="0.2">
      <c r="J2110" s="206"/>
    </row>
    <row r="2111" spans="10:10" x14ac:dyDescent="0.2">
      <c r="J2111" s="206"/>
    </row>
    <row r="2112" spans="10:10" x14ac:dyDescent="0.2">
      <c r="J2112" s="206"/>
    </row>
    <row r="2113" spans="10:10" x14ac:dyDescent="0.2">
      <c r="J2113" s="206"/>
    </row>
    <row r="2114" spans="10:10" x14ac:dyDescent="0.2">
      <c r="J2114" s="206"/>
    </row>
    <row r="2115" spans="10:10" x14ac:dyDescent="0.2">
      <c r="J2115" s="206"/>
    </row>
    <row r="2116" spans="10:10" x14ac:dyDescent="0.2">
      <c r="J2116" s="206"/>
    </row>
    <row r="2117" spans="10:10" x14ac:dyDescent="0.2">
      <c r="J2117" s="206"/>
    </row>
    <row r="2118" spans="10:10" x14ac:dyDescent="0.2">
      <c r="J2118" s="206"/>
    </row>
    <row r="2119" spans="10:10" x14ac:dyDescent="0.2">
      <c r="J2119" s="206"/>
    </row>
    <row r="2120" spans="10:10" x14ac:dyDescent="0.2">
      <c r="J2120" s="206"/>
    </row>
    <row r="2121" spans="10:10" x14ac:dyDescent="0.2">
      <c r="J2121" s="206"/>
    </row>
    <row r="2122" spans="10:10" x14ac:dyDescent="0.2">
      <c r="J2122" s="206"/>
    </row>
    <row r="2123" spans="10:10" x14ac:dyDescent="0.2">
      <c r="J2123" s="206"/>
    </row>
    <row r="2124" spans="10:10" x14ac:dyDescent="0.2">
      <c r="J2124" s="206"/>
    </row>
    <row r="2125" spans="10:10" x14ac:dyDescent="0.2">
      <c r="J2125" s="218"/>
    </row>
    <row r="2126" spans="10:10" x14ac:dyDescent="0.2">
      <c r="J2126" s="206"/>
    </row>
    <row r="2127" spans="10:10" x14ac:dyDescent="0.2">
      <c r="J2127" s="218"/>
    </row>
    <row r="2128" spans="10:10" x14ac:dyDescent="0.2">
      <c r="J2128" s="206"/>
    </row>
    <row r="2129" spans="10:10" x14ac:dyDescent="0.2">
      <c r="J2129" s="218"/>
    </row>
    <row r="2130" spans="10:10" x14ac:dyDescent="0.2">
      <c r="J2130" s="206"/>
    </row>
    <row r="2131" spans="10:10" x14ac:dyDescent="0.2">
      <c r="J2131" s="218"/>
    </row>
    <row r="2132" spans="10:10" x14ac:dyDescent="0.2">
      <c r="J2132" s="206"/>
    </row>
    <row r="2133" spans="10:10" x14ac:dyDescent="0.2">
      <c r="J2133" s="218"/>
    </row>
    <row r="2134" spans="10:10" x14ac:dyDescent="0.2">
      <c r="J2134" s="206"/>
    </row>
    <row r="2135" spans="10:10" x14ac:dyDescent="0.2">
      <c r="J2135" s="218"/>
    </row>
    <row r="2136" spans="10:10" x14ac:dyDescent="0.2">
      <c r="J2136" s="206"/>
    </row>
    <row r="2137" spans="10:10" x14ac:dyDescent="0.2">
      <c r="J2137" s="206"/>
    </row>
    <row r="2138" spans="10:10" x14ac:dyDescent="0.2">
      <c r="J2138" s="206"/>
    </row>
    <row r="2139" spans="10:10" x14ac:dyDescent="0.2">
      <c r="J2139" s="206"/>
    </row>
    <row r="2140" spans="10:10" x14ac:dyDescent="0.2">
      <c r="J2140" s="206"/>
    </row>
    <row r="2141" spans="10:10" x14ac:dyDescent="0.2">
      <c r="J2141" s="206"/>
    </row>
    <row r="2142" spans="10:10" x14ac:dyDescent="0.2">
      <c r="J2142" s="206"/>
    </row>
    <row r="2143" spans="10:10" x14ac:dyDescent="0.2">
      <c r="J2143" s="206"/>
    </row>
    <row r="2144" spans="10:10" x14ac:dyDescent="0.2">
      <c r="J2144" s="206"/>
    </row>
    <row r="2145" spans="10:10" x14ac:dyDescent="0.2">
      <c r="J2145" s="206"/>
    </row>
    <row r="2146" spans="10:10" x14ac:dyDescent="0.2">
      <c r="J2146" s="206"/>
    </row>
    <row r="2147" spans="10:10" x14ac:dyDescent="0.2">
      <c r="J2147" s="206"/>
    </row>
    <row r="2148" spans="10:10" x14ac:dyDescent="0.2">
      <c r="J2148" s="206"/>
    </row>
    <row r="2149" spans="10:10" x14ac:dyDescent="0.2">
      <c r="J2149" s="218"/>
    </row>
    <row r="2150" spans="10:10" x14ac:dyDescent="0.2">
      <c r="J2150" s="206"/>
    </row>
    <row r="2151" spans="10:10" x14ac:dyDescent="0.2">
      <c r="J2151" s="218"/>
    </row>
    <row r="2152" spans="10:10" x14ac:dyDescent="0.2">
      <c r="J2152" s="206"/>
    </row>
    <row r="2153" spans="10:10" x14ac:dyDescent="0.2">
      <c r="J2153" s="218"/>
    </row>
    <row r="2154" spans="10:10" x14ac:dyDescent="0.2">
      <c r="J2154" s="206"/>
    </row>
    <row r="2155" spans="10:10" x14ac:dyDescent="0.2">
      <c r="J2155" s="218"/>
    </row>
    <row r="2156" spans="10:10" x14ac:dyDescent="0.2">
      <c r="J2156" s="206"/>
    </row>
    <row r="2157" spans="10:10" x14ac:dyDescent="0.2">
      <c r="J2157" s="218"/>
    </row>
    <row r="2158" spans="10:10" x14ac:dyDescent="0.2">
      <c r="J2158" s="206"/>
    </row>
    <row r="2159" spans="10:10" x14ac:dyDescent="0.2">
      <c r="J2159" s="218"/>
    </row>
    <row r="2160" spans="10:10" x14ac:dyDescent="0.2">
      <c r="J2160" s="206"/>
    </row>
    <row r="2161" spans="10:10" x14ac:dyDescent="0.2">
      <c r="J2161" s="218"/>
    </row>
    <row r="2162" spans="10:10" x14ac:dyDescent="0.2">
      <c r="J2162" s="206"/>
    </row>
    <row r="2163" spans="10:10" x14ac:dyDescent="0.2">
      <c r="J2163" s="218"/>
    </row>
    <row r="2164" spans="10:10" x14ac:dyDescent="0.2">
      <c r="J2164" s="206"/>
    </row>
    <row r="2165" spans="10:10" x14ac:dyDescent="0.2">
      <c r="J2165" s="218"/>
    </row>
    <row r="2166" spans="10:10" x14ac:dyDescent="0.2">
      <c r="J2166" s="206"/>
    </row>
    <row r="2167" spans="10:10" x14ac:dyDescent="0.2">
      <c r="J2167" s="218"/>
    </row>
    <row r="2168" spans="10:10" x14ac:dyDescent="0.2">
      <c r="J2168" s="206"/>
    </row>
    <row r="2169" spans="10:10" x14ac:dyDescent="0.2">
      <c r="J2169" s="218"/>
    </row>
    <row r="2170" spans="10:10" x14ac:dyDescent="0.2">
      <c r="J2170" s="206"/>
    </row>
    <row r="2171" spans="10:10" x14ac:dyDescent="0.2">
      <c r="J2171" s="218"/>
    </row>
    <row r="2172" spans="10:10" x14ac:dyDescent="0.2">
      <c r="J2172" s="206"/>
    </row>
    <row r="2173" spans="10:10" x14ac:dyDescent="0.2">
      <c r="J2173" s="218"/>
    </row>
    <row r="2174" spans="10:10" x14ac:dyDescent="0.2">
      <c r="J2174" s="206"/>
    </row>
    <row r="2175" spans="10:10" x14ac:dyDescent="0.2">
      <c r="J2175" s="218"/>
    </row>
    <row r="2176" spans="10:10" x14ac:dyDescent="0.2">
      <c r="J2176" s="206"/>
    </row>
    <row r="2177" spans="10:10" x14ac:dyDescent="0.2">
      <c r="J2177" s="218"/>
    </row>
    <row r="2178" spans="10:10" x14ac:dyDescent="0.2">
      <c r="J2178" s="206"/>
    </row>
    <row r="2179" spans="10:10" x14ac:dyDescent="0.2">
      <c r="J2179" s="218"/>
    </row>
    <row r="2180" spans="10:10" x14ac:dyDescent="0.2">
      <c r="J2180" s="206"/>
    </row>
    <row r="2181" spans="10:10" x14ac:dyDescent="0.2">
      <c r="J2181" s="218"/>
    </row>
    <row r="2182" spans="10:10" x14ac:dyDescent="0.2">
      <c r="J2182" s="206"/>
    </row>
    <row r="2183" spans="10:10" x14ac:dyDescent="0.2">
      <c r="J2183" s="218"/>
    </row>
    <row r="2184" spans="10:10" x14ac:dyDescent="0.2">
      <c r="J2184" s="206"/>
    </row>
    <row r="2185" spans="10:10" x14ac:dyDescent="0.2">
      <c r="J2185" s="218"/>
    </row>
    <row r="2186" spans="10:10" x14ac:dyDescent="0.2">
      <c r="J2186" s="206"/>
    </row>
    <row r="2187" spans="10:10" x14ac:dyDescent="0.2">
      <c r="J2187" s="218"/>
    </row>
    <row r="2188" spans="10:10" x14ac:dyDescent="0.2">
      <c r="J2188" s="206"/>
    </row>
    <row r="2189" spans="10:10" x14ac:dyDescent="0.2">
      <c r="J2189" s="218"/>
    </row>
    <row r="2190" spans="10:10" x14ac:dyDescent="0.2">
      <c r="J2190" s="206"/>
    </row>
    <row r="2191" spans="10:10" x14ac:dyDescent="0.2">
      <c r="J2191" s="218"/>
    </row>
    <row r="2192" spans="10:10" x14ac:dyDescent="0.2">
      <c r="J2192" s="206"/>
    </row>
    <row r="2193" spans="10:10" x14ac:dyDescent="0.2">
      <c r="J2193" s="218"/>
    </row>
    <row r="2194" spans="10:10" x14ac:dyDescent="0.2">
      <c r="J2194" s="206"/>
    </row>
    <row r="2195" spans="10:10" x14ac:dyDescent="0.2">
      <c r="J2195" s="218"/>
    </row>
    <row r="2196" spans="10:10" x14ac:dyDescent="0.2">
      <c r="J2196" s="206"/>
    </row>
    <row r="2197" spans="10:10" x14ac:dyDescent="0.2">
      <c r="J2197" s="206"/>
    </row>
    <row r="2198" spans="10:10" x14ac:dyDescent="0.2">
      <c r="J2198" s="206"/>
    </row>
    <row r="2199" spans="10:10" x14ac:dyDescent="0.2">
      <c r="J2199" s="206"/>
    </row>
    <row r="2200" spans="10:10" x14ac:dyDescent="0.2">
      <c r="J2200" s="206"/>
    </row>
    <row r="2201" spans="10:10" x14ac:dyDescent="0.2">
      <c r="J2201" s="206"/>
    </row>
    <row r="2202" spans="10:10" x14ac:dyDescent="0.2">
      <c r="J2202" s="206"/>
    </row>
    <row r="2203" spans="10:10" x14ac:dyDescent="0.2">
      <c r="J2203" s="206"/>
    </row>
    <row r="2204" spans="10:10" x14ac:dyDescent="0.2">
      <c r="J2204" s="206"/>
    </row>
    <row r="2205" spans="10:10" x14ac:dyDescent="0.2">
      <c r="J2205" s="206"/>
    </row>
    <row r="2206" spans="10:10" x14ac:dyDescent="0.2">
      <c r="J2206" s="206"/>
    </row>
    <row r="2207" spans="10:10" x14ac:dyDescent="0.2">
      <c r="J2207" s="206"/>
    </row>
    <row r="2208" spans="10:10" x14ac:dyDescent="0.2">
      <c r="J2208" s="206"/>
    </row>
    <row r="2209" spans="10:10" x14ac:dyDescent="0.2">
      <c r="J2209" s="206"/>
    </row>
    <row r="2210" spans="10:10" x14ac:dyDescent="0.2">
      <c r="J2210" s="206"/>
    </row>
    <row r="2211" spans="10:10" x14ac:dyDescent="0.2">
      <c r="J2211" s="206"/>
    </row>
    <row r="2212" spans="10:10" x14ac:dyDescent="0.2">
      <c r="J2212" s="206"/>
    </row>
    <row r="2213" spans="10:10" x14ac:dyDescent="0.2">
      <c r="J2213" s="206"/>
    </row>
    <row r="2214" spans="10:10" x14ac:dyDescent="0.2">
      <c r="J2214" s="206"/>
    </row>
    <row r="2215" spans="10:10" x14ac:dyDescent="0.2">
      <c r="J2215" s="206"/>
    </row>
    <row r="2216" spans="10:10" x14ac:dyDescent="0.2">
      <c r="J2216" s="206"/>
    </row>
    <row r="2217" spans="10:10" x14ac:dyDescent="0.2">
      <c r="J2217" s="206"/>
    </row>
    <row r="2218" spans="10:10" x14ac:dyDescent="0.2">
      <c r="J2218" s="206"/>
    </row>
    <row r="2219" spans="10:10" x14ac:dyDescent="0.2">
      <c r="J2219" s="206"/>
    </row>
    <row r="2220" spans="10:10" x14ac:dyDescent="0.2">
      <c r="J2220" s="206"/>
    </row>
    <row r="2221" spans="10:10" x14ac:dyDescent="0.2">
      <c r="J2221" s="218"/>
    </row>
    <row r="2222" spans="10:10" x14ac:dyDescent="0.2">
      <c r="J2222" s="206"/>
    </row>
    <row r="2223" spans="10:10" x14ac:dyDescent="0.2">
      <c r="J2223" s="218"/>
    </row>
    <row r="2224" spans="10:10" x14ac:dyDescent="0.2">
      <c r="J2224" s="206"/>
    </row>
    <row r="2225" spans="10:10" x14ac:dyDescent="0.2">
      <c r="J2225" s="218"/>
    </row>
    <row r="2226" spans="10:10" x14ac:dyDescent="0.2">
      <c r="J2226" s="206"/>
    </row>
    <row r="2227" spans="10:10" x14ac:dyDescent="0.2">
      <c r="J2227" s="218"/>
    </row>
    <row r="2228" spans="10:10" x14ac:dyDescent="0.2">
      <c r="J2228" s="206"/>
    </row>
    <row r="2229" spans="10:10" x14ac:dyDescent="0.2">
      <c r="J2229" s="218"/>
    </row>
    <row r="2230" spans="10:10" x14ac:dyDescent="0.2">
      <c r="J2230" s="206"/>
    </row>
    <row r="2231" spans="10:10" x14ac:dyDescent="0.2">
      <c r="J2231" s="218"/>
    </row>
    <row r="2232" spans="10:10" x14ac:dyDescent="0.2">
      <c r="J2232" s="206"/>
    </row>
    <row r="2233" spans="10:10" x14ac:dyDescent="0.2">
      <c r="J2233" s="206"/>
    </row>
    <row r="2234" spans="10:10" x14ac:dyDescent="0.2">
      <c r="J2234" s="206"/>
    </row>
    <row r="2235" spans="10:10" x14ac:dyDescent="0.2">
      <c r="J2235" s="206"/>
    </row>
    <row r="2236" spans="10:10" x14ac:dyDescent="0.2">
      <c r="J2236" s="206"/>
    </row>
    <row r="2237" spans="10:10" x14ac:dyDescent="0.2">
      <c r="J2237" s="206"/>
    </row>
    <row r="2238" spans="10:10" x14ac:dyDescent="0.2">
      <c r="J2238" s="206"/>
    </row>
    <row r="2239" spans="10:10" x14ac:dyDescent="0.2">
      <c r="J2239" s="206"/>
    </row>
    <row r="2240" spans="10:10" x14ac:dyDescent="0.2">
      <c r="J2240" s="206"/>
    </row>
    <row r="2241" spans="10:10" x14ac:dyDescent="0.2">
      <c r="J2241" s="206"/>
    </row>
    <row r="2242" spans="10:10" x14ac:dyDescent="0.2">
      <c r="J2242" s="206"/>
    </row>
    <row r="2243" spans="10:10" x14ac:dyDescent="0.2">
      <c r="J2243" s="206"/>
    </row>
    <row r="2244" spans="10:10" x14ac:dyDescent="0.2">
      <c r="J2244" s="206"/>
    </row>
    <row r="2245" spans="10:10" x14ac:dyDescent="0.2">
      <c r="J2245" s="218"/>
    </row>
    <row r="2246" spans="10:10" x14ac:dyDescent="0.2">
      <c r="J2246" s="206"/>
    </row>
    <row r="2247" spans="10:10" x14ac:dyDescent="0.2">
      <c r="J2247" s="218"/>
    </row>
    <row r="2248" spans="10:10" x14ac:dyDescent="0.2">
      <c r="J2248" s="206"/>
    </row>
    <row r="2249" spans="10:10" x14ac:dyDescent="0.2">
      <c r="J2249" s="218"/>
    </row>
    <row r="2250" spans="10:10" x14ac:dyDescent="0.2">
      <c r="J2250" s="206"/>
    </row>
    <row r="2251" spans="10:10" x14ac:dyDescent="0.2">
      <c r="J2251" s="218"/>
    </row>
    <row r="2252" spans="10:10" x14ac:dyDescent="0.2">
      <c r="J2252" s="206"/>
    </row>
    <row r="2253" spans="10:10" x14ac:dyDescent="0.2">
      <c r="J2253" s="218"/>
    </row>
    <row r="2254" spans="10:10" x14ac:dyDescent="0.2">
      <c r="J2254" s="206"/>
    </row>
    <row r="2255" spans="10:10" x14ac:dyDescent="0.2">
      <c r="J2255" s="218"/>
    </row>
    <row r="2256" spans="10:10" x14ac:dyDescent="0.2">
      <c r="J2256" s="206"/>
    </row>
    <row r="2257" spans="10:10" x14ac:dyDescent="0.2">
      <c r="J2257" s="218"/>
    </row>
    <row r="2258" spans="10:10" x14ac:dyDescent="0.2">
      <c r="J2258" s="206"/>
    </row>
    <row r="2259" spans="10:10" x14ac:dyDescent="0.2">
      <c r="J2259" s="218"/>
    </row>
    <row r="2260" spans="10:10" x14ac:dyDescent="0.2">
      <c r="J2260" s="206"/>
    </row>
    <row r="2261" spans="10:10" x14ac:dyDescent="0.2">
      <c r="J2261" s="218"/>
    </row>
    <row r="2262" spans="10:10" x14ac:dyDescent="0.2">
      <c r="J2262" s="206"/>
    </row>
    <row r="2263" spans="10:10" x14ac:dyDescent="0.2">
      <c r="J2263" s="218"/>
    </row>
    <row r="2264" spans="10:10" x14ac:dyDescent="0.2">
      <c r="J2264" s="206"/>
    </row>
    <row r="2265" spans="10:10" x14ac:dyDescent="0.2">
      <c r="J2265" s="218"/>
    </row>
    <row r="2266" spans="10:10" x14ac:dyDescent="0.2">
      <c r="J2266" s="206"/>
    </row>
    <row r="2267" spans="10:10" x14ac:dyDescent="0.2">
      <c r="J2267" s="218"/>
    </row>
    <row r="2268" spans="10:10" x14ac:dyDescent="0.2">
      <c r="J2268" s="206"/>
    </row>
    <row r="2269" spans="10:10" x14ac:dyDescent="0.2">
      <c r="J2269" s="206"/>
    </row>
    <row r="2270" spans="10:10" x14ac:dyDescent="0.2">
      <c r="J2270" s="206"/>
    </row>
    <row r="2271" spans="10:10" x14ac:dyDescent="0.2">
      <c r="J2271" s="206"/>
    </row>
    <row r="2272" spans="10:10" x14ac:dyDescent="0.2">
      <c r="J2272" s="206"/>
    </row>
    <row r="2273" spans="10:10" x14ac:dyDescent="0.2">
      <c r="J2273" s="206"/>
    </row>
    <row r="2274" spans="10:10" x14ac:dyDescent="0.2">
      <c r="J2274" s="206"/>
    </row>
    <row r="2275" spans="10:10" x14ac:dyDescent="0.2">
      <c r="J2275" s="206"/>
    </row>
    <row r="2276" spans="10:10" x14ac:dyDescent="0.2">
      <c r="J2276" s="206"/>
    </row>
    <row r="2277" spans="10:10" x14ac:dyDescent="0.2">
      <c r="J2277" s="206"/>
    </row>
    <row r="2278" spans="10:10" x14ac:dyDescent="0.2">
      <c r="J2278" s="206"/>
    </row>
    <row r="2279" spans="10:10" x14ac:dyDescent="0.2">
      <c r="J2279" s="206"/>
    </row>
    <row r="2280" spans="10:10" x14ac:dyDescent="0.2">
      <c r="J2280" s="206"/>
    </row>
    <row r="2281" spans="10:10" x14ac:dyDescent="0.2">
      <c r="J2281" s="206"/>
    </row>
    <row r="2282" spans="10:10" x14ac:dyDescent="0.2">
      <c r="J2282" s="206"/>
    </row>
    <row r="2283" spans="10:10" x14ac:dyDescent="0.2">
      <c r="J2283" s="206"/>
    </row>
    <row r="2284" spans="10:10" x14ac:dyDescent="0.2">
      <c r="J2284" s="206"/>
    </row>
    <row r="2285" spans="10:10" x14ac:dyDescent="0.2">
      <c r="J2285" s="206"/>
    </row>
    <row r="2286" spans="10:10" x14ac:dyDescent="0.2">
      <c r="J2286" s="206"/>
    </row>
    <row r="2287" spans="10:10" x14ac:dyDescent="0.2">
      <c r="J2287" s="206"/>
    </row>
    <row r="2288" spans="10:10" x14ac:dyDescent="0.2">
      <c r="J2288" s="206"/>
    </row>
    <row r="2289" spans="10:10" x14ac:dyDescent="0.2">
      <c r="J2289" s="206"/>
    </row>
    <row r="2290" spans="10:10" x14ac:dyDescent="0.2">
      <c r="J2290" s="206"/>
    </row>
    <row r="2291" spans="10:10" x14ac:dyDescent="0.2">
      <c r="J2291" s="206"/>
    </row>
    <row r="2292" spans="10:10" x14ac:dyDescent="0.2">
      <c r="J2292" s="206"/>
    </row>
    <row r="2293" spans="10:10" x14ac:dyDescent="0.2">
      <c r="J2293" s="206"/>
    </row>
    <row r="2294" spans="10:10" x14ac:dyDescent="0.2">
      <c r="J2294" s="206"/>
    </row>
    <row r="2295" spans="10:10" x14ac:dyDescent="0.2">
      <c r="J2295" s="206"/>
    </row>
    <row r="2296" spans="10:10" x14ac:dyDescent="0.2">
      <c r="J2296" s="206"/>
    </row>
    <row r="2297" spans="10:10" x14ac:dyDescent="0.2">
      <c r="J2297" s="206"/>
    </row>
    <row r="2298" spans="10:10" x14ac:dyDescent="0.2">
      <c r="J2298" s="206"/>
    </row>
    <row r="2299" spans="10:10" x14ac:dyDescent="0.2">
      <c r="J2299" s="206"/>
    </row>
    <row r="2300" spans="10:10" x14ac:dyDescent="0.2">
      <c r="J2300" s="206"/>
    </row>
    <row r="2301" spans="10:10" x14ac:dyDescent="0.2">
      <c r="J2301" s="206"/>
    </row>
    <row r="2302" spans="10:10" x14ac:dyDescent="0.2">
      <c r="J2302" s="206"/>
    </row>
    <row r="2303" spans="10:10" x14ac:dyDescent="0.2">
      <c r="J2303" s="206"/>
    </row>
    <row r="2304" spans="10:10" x14ac:dyDescent="0.2">
      <c r="J2304" s="206"/>
    </row>
    <row r="2305" spans="10:10" x14ac:dyDescent="0.2">
      <c r="J2305" s="206"/>
    </row>
    <row r="2306" spans="10:10" x14ac:dyDescent="0.2">
      <c r="J2306" s="206"/>
    </row>
    <row r="2307" spans="10:10" x14ac:dyDescent="0.2">
      <c r="J2307" s="206"/>
    </row>
    <row r="2308" spans="10:10" x14ac:dyDescent="0.2">
      <c r="J2308" s="206"/>
    </row>
    <row r="2309" spans="10:10" x14ac:dyDescent="0.2">
      <c r="J2309" s="206"/>
    </row>
    <row r="2310" spans="10:10" x14ac:dyDescent="0.2">
      <c r="J2310" s="206"/>
    </row>
    <row r="2311" spans="10:10" x14ac:dyDescent="0.2">
      <c r="J2311" s="206"/>
    </row>
    <row r="2312" spans="10:10" x14ac:dyDescent="0.2">
      <c r="J2312" s="206"/>
    </row>
    <row r="2313" spans="10:10" x14ac:dyDescent="0.2">
      <c r="J2313" s="206"/>
    </row>
    <row r="2314" spans="10:10" x14ac:dyDescent="0.2">
      <c r="J2314" s="206"/>
    </row>
    <row r="2315" spans="10:10" x14ac:dyDescent="0.2">
      <c r="J2315" s="206"/>
    </row>
    <row r="2316" spans="10:10" x14ac:dyDescent="0.2">
      <c r="J2316" s="206"/>
    </row>
    <row r="2317" spans="10:10" x14ac:dyDescent="0.2">
      <c r="J2317" s="206"/>
    </row>
    <row r="2318" spans="10:10" x14ac:dyDescent="0.2">
      <c r="J2318" s="206"/>
    </row>
    <row r="2319" spans="10:10" x14ac:dyDescent="0.2">
      <c r="J2319" s="206"/>
    </row>
    <row r="2320" spans="10:10" x14ac:dyDescent="0.2">
      <c r="J2320" s="206"/>
    </row>
    <row r="2321" spans="10:10" x14ac:dyDescent="0.2">
      <c r="J2321" s="206"/>
    </row>
    <row r="2322" spans="10:10" x14ac:dyDescent="0.2">
      <c r="J2322" s="206"/>
    </row>
    <row r="2323" spans="10:10" x14ac:dyDescent="0.2">
      <c r="J2323" s="206"/>
    </row>
    <row r="2324" spans="10:10" x14ac:dyDescent="0.2">
      <c r="J2324" s="206"/>
    </row>
    <row r="2325" spans="10:10" x14ac:dyDescent="0.2">
      <c r="J2325" s="206"/>
    </row>
    <row r="2326" spans="10:10" x14ac:dyDescent="0.2">
      <c r="J2326" s="206"/>
    </row>
    <row r="2327" spans="10:10" x14ac:dyDescent="0.2">
      <c r="J2327" s="206"/>
    </row>
    <row r="2328" spans="10:10" x14ac:dyDescent="0.2">
      <c r="J2328" s="206"/>
    </row>
    <row r="2329" spans="10:10" x14ac:dyDescent="0.2">
      <c r="J2329" s="206"/>
    </row>
    <row r="2330" spans="10:10" x14ac:dyDescent="0.2">
      <c r="J2330" s="206"/>
    </row>
    <row r="2331" spans="10:10" x14ac:dyDescent="0.2">
      <c r="J2331" s="206"/>
    </row>
    <row r="2332" spans="10:10" x14ac:dyDescent="0.2">
      <c r="J2332" s="206"/>
    </row>
    <row r="2333" spans="10:10" x14ac:dyDescent="0.2">
      <c r="J2333" s="206"/>
    </row>
    <row r="2334" spans="10:10" x14ac:dyDescent="0.2">
      <c r="J2334" s="206"/>
    </row>
    <row r="2335" spans="10:10" x14ac:dyDescent="0.2">
      <c r="J2335" s="206"/>
    </row>
    <row r="2336" spans="10:10" x14ac:dyDescent="0.2">
      <c r="J2336" s="206"/>
    </row>
    <row r="2337" spans="10:10" x14ac:dyDescent="0.2">
      <c r="J2337" s="206"/>
    </row>
    <row r="2338" spans="10:10" x14ac:dyDescent="0.2">
      <c r="J2338" s="206"/>
    </row>
    <row r="2339" spans="10:10" x14ac:dyDescent="0.2">
      <c r="J2339" s="206"/>
    </row>
    <row r="2340" spans="10:10" x14ac:dyDescent="0.2">
      <c r="J2340" s="206"/>
    </row>
    <row r="2341" spans="10:10" x14ac:dyDescent="0.2">
      <c r="J2341" s="206"/>
    </row>
    <row r="2342" spans="10:10" x14ac:dyDescent="0.2">
      <c r="J2342" s="206"/>
    </row>
    <row r="2343" spans="10:10" x14ac:dyDescent="0.2">
      <c r="J2343" s="206"/>
    </row>
    <row r="2344" spans="10:10" x14ac:dyDescent="0.2">
      <c r="J2344" s="206"/>
    </row>
    <row r="2345" spans="10:10" x14ac:dyDescent="0.2">
      <c r="J2345" s="206"/>
    </row>
    <row r="2346" spans="10:10" x14ac:dyDescent="0.2">
      <c r="J2346" s="206"/>
    </row>
    <row r="2347" spans="10:10" x14ac:dyDescent="0.2">
      <c r="J2347" s="218"/>
    </row>
    <row r="2348" spans="10:10" x14ac:dyDescent="0.2">
      <c r="J2348" s="206"/>
    </row>
    <row r="2349" spans="10:10" x14ac:dyDescent="0.2">
      <c r="J2349" s="218"/>
    </row>
    <row r="2350" spans="10:10" x14ac:dyDescent="0.2">
      <c r="J2350" s="206"/>
    </row>
    <row r="2351" spans="10:10" x14ac:dyDescent="0.2">
      <c r="J2351" s="218"/>
    </row>
    <row r="2352" spans="10:10" x14ac:dyDescent="0.2">
      <c r="J2352" s="206"/>
    </row>
    <row r="2353" spans="10:10" x14ac:dyDescent="0.2">
      <c r="J2353" s="218"/>
    </row>
    <row r="2354" spans="10:10" x14ac:dyDescent="0.2">
      <c r="J2354" s="206"/>
    </row>
    <row r="2355" spans="10:10" x14ac:dyDescent="0.2">
      <c r="J2355" s="218"/>
    </row>
    <row r="2356" spans="10:10" x14ac:dyDescent="0.2">
      <c r="J2356" s="206"/>
    </row>
    <row r="2357" spans="10:10" x14ac:dyDescent="0.2">
      <c r="J2357" s="218"/>
    </row>
    <row r="2358" spans="10:10" x14ac:dyDescent="0.2">
      <c r="J2358" s="206"/>
    </row>
    <row r="2359" spans="10:10" x14ac:dyDescent="0.2">
      <c r="J2359" s="206"/>
    </row>
    <row r="2360" spans="10:10" x14ac:dyDescent="0.2">
      <c r="J2360" s="206"/>
    </row>
    <row r="2361" spans="10:10" x14ac:dyDescent="0.2">
      <c r="J2361" s="206"/>
    </row>
    <row r="2362" spans="10:10" x14ac:dyDescent="0.2">
      <c r="J2362" s="206"/>
    </row>
    <row r="2363" spans="10:10" x14ac:dyDescent="0.2">
      <c r="J2363" s="206"/>
    </row>
    <row r="2364" spans="10:10" x14ac:dyDescent="0.2">
      <c r="J2364" s="206"/>
    </row>
    <row r="2365" spans="10:10" x14ac:dyDescent="0.2">
      <c r="J2365" s="218"/>
    </row>
    <row r="2366" spans="10:10" x14ac:dyDescent="0.2">
      <c r="J2366" s="206"/>
    </row>
    <row r="2367" spans="10:10" x14ac:dyDescent="0.2">
      <c r="J2367" s="218"/>
    </row>
    <row r="2368" spans="10:10" x14ac:dyDescent="0.2">
      <c r="J2368" s="206"/>
    </row>
    <row r="2369" spans="10:10" x14ac:dyDescent="0.2">
      <c r="J2369" s="218"/>
    </row>
    <row r="2370" spans="10:10" x14ac:dyDescent="0.2">
      <c r="J2370" s="206"/>
    </row>
    <row r="2371" spans="10:10" x14ac:dyDescent="0.2">
      <c r="J2371" s="218"/>
    </row>
    <row r="2372" spans="10:10" x14ac:dyDescent="0.2">
      <c r="J2372" s="206"/>
    </row>
    <row r="2373" spans="10:10" x14ac:dyDescent="0.2">
      <c r="J2373" s="218"/>
    </row>
    <row r="2374" spans="10:10" x14ac:dyDescent="0.2">
      <c r="J2374" s="206"/>
    </row>
    <row r="2375" spans="10:10" x14ac:dyDescent="0.2">
      <c r="J2375" s="218"/>
    </row>
    <row r="2376" spans="10:10" x14ac:dyDescent="0.2">
      <c r="J2376" s="206"/>
    </row>
    <row r="2377" spans="10:10" x14ac:dyDescent="0.2">
      <c r="J2377" s="206"/>
    </row>
    <row r="2378" spans="10:10" x14ac:dyDescent="0.2">
      <c r="J2378" s="206"/>
    </row>
    <row r="2379" spans="10:10" x14ac:dyDescent="0.2">
      <c r="J2379" s="206"/>
    </row>
    <row r="2380" spans="10:10" x14ac:dyDescent="0.2">
      <c r="J2380" s="206"/>
    </row>
    <row r="2381" spans="10:10" x14ac:dyDescent="0.2">
      <c r="J2381" s="206"/>
    </row>
    <row r="2382" spans="10:10" x14ac:dyDescent="0.2">
      <c r="J2382" s="206"/>
    </row>
    <row r="2383" spans="10:10" x14ac:dyDescent="0.2">
      <c r="J2383" s="206"/>
    </row>
    <row r="2384" spans="10:10" x14ac:dyDescent="0.2">
      <c r="J2384" s="206"/>
    </row>
    <row r="2385" spans="10:10" x14ac:dyDescent="0.2">
      <c r="J2385" s="206"/>
    </row>
    <row r="2386" spans="10:10" x14ac:dyDescent="0.2">
      <c r="J2386" s="206"/>
    </row>
    <row r="2387" spans="10:10" x14ac:dyDescent="0.2">
      <c r="J2387" s="206"/>
    </row>
    <row r="2388" spans="10:10" x14ac:dyDescent="0.2">
      <c r="J2388" s="206"/>
    </row>
    <row r="2389" spans="10:10" x14ac:dyDescent="0.2">
      <c r="J2389" s="206"/>
    </row>
    <row r="2390" spans="10:10" x14ac:dyDescent="0.2">
      <c r="J2390" s="206"/>
    </row>
    <row r="2391" spans="10:10" x14ac:dyDescent="0.2">
      <c r="J2391" s="206"/>
    </row>
    <row r="2392" spans="10:10" x14ac:dyDescent="0.2">
      <c r="J2392" s="206"/>
    </row>
    <row r="2393" spans="10:10" x14ac:dyDescent="0.2">
      <c r="J2393" s="206"/>
    </row>
    <row r="2394" spans="10:10" x14ac:dyDescent="0.2">
      <c r="J2394" s="206"/>
    </row>
    <row r="2395" spans="10:10" x14ac:dyDescent="0.2">
      <c r="J2395" s="206"/>
    </row>
    <row r="2396" spans="10:10" x14ac:dyDescent="0.2">
      <c r="J2396" s="206"/>
    </row>
    <row r="2397" spans="10:10" x14ac:dyDescent="0.2">
      <c r="J2397" s="206"/>
    </row>
    <row r="2398" spans="10:10" x14ac:dyDescent="0.2">
      <c r="J2398" s="206"/>
    </row>
    <row r="2399" spans="10:10" x14ac:dyDescent="0.2">
      <c r="J2399" s="206"/>
    </row>
    <row r="2400" spans="10:10" x14ac:dyDescent="0.2">
      <c r="J2400" s="206"/>
    </row>
    <row r="2401" spans="10:10" x14ac:dyDescent="0.2">
      <c r="J2401" s="218"/>
    </row>
    <row r="2402" spans="10:10" x14ac:dyDescent="0.2">
      <c r="J2402" s="206"/>
    </row>
    <row r="2403" spans="10:10" x14ac:dyDescent="0.2">
      <c r="J2403" s="218"/>
    </row>
    <row r="2404" spans="10:10" x14ac:dyDescent="0.2">
      <c r="J2404" s="206"/>
    </row>
    <row r="2405" spans="10:10" x14ac:dyDescent="0.2">
      <c r="J2405" s="218"/>
    </row>
    <row r="2406" spans="10:10" x14ac:dyDescent="0.2">
      <c r="J2406" s="206"/>
    </row>
    <row r="2407" spans="10:10" x14ac:dyDescent="0.2">
      <c r="J2407" s="218"/>
    </row>
    <row r="2408" spans="10:10" x14ac:dyDescent="0.2">
      <c r="J2408" s="206"/>
    </row>
    <row r="2409" spans="10:10" x14ac:dyDescent="0.2">
      <c r="J2409" s="218"/>
    </row>
    <row r="2410" spans="10:10" x14ac:dyDescent="0.2">
      <c r="J2410" s="206"/>
    </row>
    <row r="2411" spans="10:10" x14ac:dyDescent="0.2">
      <c r="J2411" s="218"/>
    </row>
    <row r="2412" spans="10:10" x14ac:dyDescent="0.2">
      <c r="J2412" s="206"/>
    </row>
    <row r="2413" spans="10:10" x14ac:dyDescent="0.2">
      <c r="J2413" s="206"/>
    </row>
    <row r="2414" spans="10:10" x14ac:dyDescent="0.2">
      <c r="J2414" s="206"/>
    </row>
    <row r="2415" spans="10:10" x14ac:dyDescent="0.2">
      <c r="J2415" s="206"/>
    </row>
    <row r="2416" spans="10:10" x14ac:dyDescent="0.2">
      <c r="J2416" s="206"/>
    </row>
    <row r="2417" spans="10:10" x14ac:dyDescent="0.2">
      <c r="J2417" s="206"/>
    </row>
    <row r="2418" spans="10:10" x14ac:dyDescent="0.2">
      <c r="J2418" s="206"/>
    </row>
    <row r="2419" spans="10:10" x14ac:dyDescent="0.2">
      <c r="J2419" s="206"/>
    </row>
    <row r="2420" spans="10:10" x14ac:dyDescent="0.2">
      <c r="J2420" s="206"/>
    </row>
    <row r="2421" spans="10:10" x14ac:dyDescent="0.2">
      <c r="J2421" s="206"/>
    </row>
    <row r="2422" spans="10:10" x14ac:dyDescent="0.2">
      <c r="J2422" s="206"/>
    </row>
    <row r="2423" spans="10:10" x14ac:dyDescent="0.2">
      <c r="J2423" s="206"/>
    </row>
    <row r="2424" spans="10:10" x14ac:dyDescent="0.2">
      <c r="J2424" s="206"/>
    </row>
    <row r="2425" spans="10:10" x14ac:dyDescent="0.2">
      <c r="J2425" s="206"/>
    </row>
    <row r="2426" spans="10:10" x14ac:dyDescent="0.2">
      <c r="J2426" s="206"/>
    </row>
    <row r="2427" spans="10:10" x14ac:dyDescent="0.2">
      <c r="J2427" s="206"/>
    </row>
    <row r="2428" spans="10:10" x14ac:dyDescent="0.2">
      <c r="J2428" s="206"/>
    </row>
    <row r="2429" spans="10:10" x14ac:dyDescent="0.2">
      <c r="J2429" s="206"/>
    </row>
    <row r="2430" spans="10:10" x14ac:dyDescent="0.2">
      <c r="J2430" s="206"/>
    </row>
    <row r="2431" spans="10:10" x14ac:dyDescent="0.2">
      <c r="J2431" s="218"/>
    </row>
    <row r="2432" spans="10:10" x14ac:dyDescent="0.2">
      <c r="J2432" s="206"/>
    </row>
    <row r="2433" spans="10:10" x14ac:dyDescent="0.2">
      <c r="J2433" s="218"/>
    </row>
    <row r="2434" spans="10:10" x14ac:dyDescent="0.2">
      <c r="J2434" s="206"/>
    </row>
    <row r="2435" spans="10:10" x14ac:dyDescent="0.2">
      <c r="J2435" s="218"/>
    </row>
    <row r="2436" spans="10:10" x14ac:dyDescent="0.2">
      <c r="J2436" s="206"/>
    </row>
    <row r="2437" spans="10:10" x14ac:dyDescent="0.2">
      <c r="J2437" s="218"/>
    </row>
    <row r="2438" spans="10:10" x14ac:dyDescent="0.2">
      <c r="J2438" s="206"/>
    </row>
    <row r="2439" spans="10:10" x14ac:dyDescent="0.2">
      <c r="J2439" s="218"/>
    </row>
    <row r="2440" spans="10:10" x14ac:dyDescent="0.2">
      <c r="J2440" s="206"/>
    </row>
    <row r="2441" spans="10:10" x14ac:dyDescent="0.2">
      <c r="J2441" s="218"/>
    </row>
    <row r="2442" spans="10:10" x14ac:dyDescent="0.2">
      <c r="J2442" s="206"/>
    </row>
    <row r="2443" spans="10:10" x14ac:dyDescent="0.2">
      <c r="J2443" s="218"/>
    </row>
    <row r="2444" spans="10:10" x14ac:dyDescent="0.2">
      <c r="J2444" s="206"/>
    </row>
    <row r="2445" spans="10:10" x14ac:dyDescent="0.2">
      <c r="J2445" s="218"/>
    </row>
    <row r="2446" spans="10:10" x14ac:dyDescent="0.2">
      <c r="J2446" s="206"/>
    </row>
    <row r="2447" spans="10:10" x14ac:dyDescent="0.2">
      <c r="J2447" s="218"/>
    </row>
    <row r="2448" spans="10:10" x14ac:dyDescent="0.2">
      <c r="J2448" s="206"/>
    </row>
    <row r="2449" spans="10:10" x14ac:dyDescent="0.2">
      <c r="J2449" s="218"/>
    </row>
    <row r="2450" spans="10:10" x14ac:dyDescent="0.2">
      <c r="J2450" s="206"/>
    </row>
    <row r="2451" spans="10:10" x14ac:dyDescent="0.2">
      <c r="J2451" s="218"/>
    </row>
    <row r="2452" spans="10:10" x14ac:dyDescent="0.2">
      <c r="J2452" s="206"/>
    </row>
    <row r="2453" spans="10:10" x14ac:dyDescent="0.2">
      <c r="J2453" s="218"/>
    </row>
    <row r="2454" spans="10:10" x14ac:dyDescent="0.2">
      <c r="J2454" s="206"/>
    </row>
    <row r="2455" spans="10:10" x14ac:dyDescent="0.2">
      <c r="J2455" s="206"/>
    </row>
    <row r="2456" spans="10:10" x14ac:dyDescent="0.2">
      <c r="J2456" s="206"/>
    </row>
    <row r="2457" spans="10:10" x14ac:dyDescent="0.2">
      <c r="J2457" s="206"/>
    </row>
    <row r="2458" spans="10:10" x14ac:dyDescent="0.2">
      <c r="J2458" s="206"/>
    </row>
    <row r="2459" spans="10:10" x14ac:dyDescent="0.2">
      <c r="J2459" s="206"/>
    </row>
    <row r="2460" spans="10:10" x14ac:dyDescent="0.2">
      <c r="J2460" s="206"/>
    </row>
    <row r="2461" spans="10:10" x14ac:dyDescent="0.2">
      <c r="J2461" s="218"/>
    </row>
    <row r="2462" spans="10:10" x14ac:dyDescent="0.2">
      <c r="J2462" s="206"/>
    </row>
    <row r="2463" spans="10:10" x14ac:dyDescent="0.2">
      <c r="J2463" s="218"/>
    </row>
    <row r="2464" spans="10:10" x14ac:dyDescent="0.2">
      <c r="J2464" s="206"/>
    </row>
    <row r="2465" spans="10:10" x14ac:dyDescent="0.2">
      <c r="J2465" s="218"/>
    </row>
    <row r="2466" spans="10:10" x14ac:dyDescent="0.2">
      <c r="J2466" s="206"/>
    </row>
    <row r="2467" spans="10:10" x14ac:dyDescent="0.2">
      <c r="J2467" s="218"/>
    </row>
    <row r="2468" spans="10:10" x14ac:dyDescent="0.2">
      <c r="J2468" s="206"/>
    </row>
    <row r="2469" spans="10:10" x14ac:dyDescent="0.2">
      <c r="J2469" s="218"/>
    </row>
    <row r="2470" spans="10:10" x14ac:dyDescent="0.2">
      <c r="J2470" s="206"/>
    </row>
    <row r="2471" spans="10:10" x14ac:dyDescent="0.2">
      <c r="J2471" s="218"/>
    </row>
    <row r="2472" spans="10:10" x14ac:dyDescent="0.2">
      <c r="J2472" s="206"/>
    </row>
    <row r="2473" spans="10:10" x14ac:dyDescent="0.2">
      <c r="J2473" s="218"/>
    </row>
    <row r="2474" spans="10:10" x14ac:dyDescent="0.2">
      <c r="J2474" s="206"/>
    </row>
    <row r="2475" spans="10:10" x14ac:dyDescent="0.2">
      <c r="J2475" s="218"/>
    </row>
    <row r="2476" spans="10:10" x14ac:dyDescent="0.2">
      <c r="J2476" s="206"/>
    </row>
    <row r="2477" spans="10:10" x14ac:dyDescent="0.2">
      <c r="J2477" s="218"/>
    </row>
    <row r="2478" spans="10:10" x14ac:dyDescent="0.2">
      <c r="J2478" s="206"/>
    </row>
    <row r="2479" spans="10:10" x14ac:dyDescent="0.2">
      <c r="J2479" s="218"/>
    </row>
    <row r="2480" spans="10:10" x14ac:dyDescent="0.2">
      <c r="J2480" s="206"/>
    </row>
    <row r="2481" spans="10:10" x14ac:dyDescent="0.2">
      <c r="J2481" s="218"/>
    </row>
    <row r="2482" spans="10:10" x14ac:dyDescent="0.2">
      <c r="J2482" s="206"/>
    </row>
    <row r="2483" spans="10:10" x14ac:dyDescent="0.2">
      <c r="J2483" s="218"/>
    </row>
    <row r="2484" spans="10:10" x14ac:dyDescent="0.2">
      <c r="J2484" s="206"/>
    </row>
    <row r="2485" spans="10:10" x14ac:dyDescent="0.2">
      <c r="J2485" s="218"/>
    </row>
    <row r="2486" spans="10:10" x14ac:dyDescent="0.2">
      <c r="J2486" s="206"/>
    </row>
    <row r="2487" spans="10:10" x14ac:dyDescent="0.2">
      <c r="J2487" s="218"/>
    </row>
    <row r="2488" spans="10:10" x14ac:dyDescent="0.2">
      <c r="J2488" s="206"/>
    </row>
    <row r="2489" spans="10:10" x14ac:dyDescent="0.2">
      <c r="J2489" s="218"/>
    </row>
    <row r="2490" spans="10:10" x14ac:dyDescent="0.2">
      <c r="J2490" s="206"/>
    </row>
    <row r="2491" spans="10:10" x14ac:dyDescent="0.2">
      <c r="J2491" s="218"/>
    </row>
    <row r="2492" spans="10:10" x14ac:dyDescent="0.2">
      <c r="J2492" s="206"/>
    </row>
    <row r="2493" spans="10:10" x14ac:dyDescent="0.2">
      <c r="J2493" s="218"/>
    </row>
    <row r="2494" spans="10:10" x14ac:dyDescent="0.2">
      <c r="J2494" s="206"/>
    </row>
    <row r="2495" spans="10:10" x14ac:dyDescent="0.2">
      <c r="J2495" s="218"/>
    </row>
    <row r="2496" spans="10:10" x14ac:dyDescent="0.2">
      <c r="J2496" s="206"/>
    </row>
    <row r="2497" spans="10:10" x14ac:dyDescent="0.2">
      <c r="J2497" s="206"/>
    </row>
    <row r="2498" spans="10:10" x14ac:dyDescent="0.2">
      <c r="J2498" s="206"/>
    </row>
    <row r="2499" spans="10:10" x14ac:dyDescent="0.2">
      <c r="J2499" s="206"/>
    </row>
    <row r="2500" spans="10:10" x14ac:dyDescent="0.2">
      <c r="J2500" s="206"/>
    </row>
    <row r="2501" spans="10:10" x14ac:dyDescent="0.2">
      <c r="J2501" s="206"/>
    </row>
    <row r="2502" spans="10:10" x14ac:dyDescent="0.2">
      <c r="J2502" s="206"/>
    </row>
    <row r="2503" spans="10:10" x14ac:dyDescent="0.2">
      <c r="J2503" s="206"/>
    </row>
    <row r="2504" spans="10:10" x14ac:dyDescent="0.2">
      <c r="J2504" s="206"/>
    </row>
    <row r="2505" spans="10:10" x14ac:dyDescent="0.2">
      <c r="J2505" s="206"/>
    </row>
    <row r="2506" spans="10:10" x14ac:dyDescent="0.2">
      <c r="J2506" s="206"/>
    </row>
    <row r="2507" spans="10:10" x14ac:dyDescent="0.2">
      <c r="J2507" s="206"/>
    </row>
    <row r="2508" spans="10:10" x14ac:dyDescent="0.2">
      <c r="J2508" s="206"/>
    </row>
    <row r="2509" spans="10:10" x14ac:dyDescent="0.2">
      <c r="J2509" s="218"/>
    </row>
    <row r="2510" spans="10:10" x14ac:dyDescent="0.2">
      <c r="J2510" s="206"/>
    </row>
    <row r="2511" spans="10:10" x14ac:dyDescent="0.2">
      <c r="J2511" s="218"/>
    </row>
    <row r="2512" spans="10:10" x14ac:dyDescent="0.2">
      <c r="J2512" s="206"/>
    </row>
    <row r="2513" spans="10:10" x14ac:dyDescent="0.2">
      <c r="J2513" s="218"/>
    </row>
    <row r="2514" spans="10:10" x14ac:dyDescent="0.2">
      <c r="J2514" s="206"/>
    </row>
    <row r="2515" spans="10:10" x14ac:dyDescent="0.2">
      <c r="J2515" s="218"/>
    </row>
    <row r="2516" spans="10:10" x14ac:dyDescent="0.2">
      <c r="J2516" s="206"/>
    </row>
    <row r="2517" spans="10:10" x14ac:dyDescent="0.2">
      <c r="J2517" s="218"/>
    </row>
    <row r="2518" spans="10:10" x14ac:dyDescent="0.2">
      <c r="J2518" s="206"/>
    </row>
    <row r="2519" spans="10:10" x14ac:dyDescent="0.2">
      <c r="J2519" s="218"/>
    </row>
    <row r="2520" spans="10:10" x14ac:dyDescent="0.2">
      <c r="J2520" s="206"/>
    </row>
    <row r="2521" spans="10:10" x14ac:dyDescent="0.2">
      <c r="J2521" s="218"/>
    </row>
    <row r="2522" spans="10:10" x14ac:dyDescent="0.2">
      <c r="J2522" s="206"/>
    </row>
    <row r="2523" spans="10:10" x14ac:dyDescent="0.2">
      <c r="J2523" s="218"/>
    </row>
    <row r="2524" spans="10:10" x14ac:dyDescent="0.2">
      <c r="J2524" s="206"/>
    </row>
    <row r="2525" spans="10:10" x14ac:dyDescent="0.2">
      <c r="J2525" s="218"/>
    </row>
    <row r="2526" spans="10:10" x14ac:dyDescent="0.2">
      <c r="J2526" s="206"/>
    </row>
    <row r="2527" spans="10:10" x14ac:dyDescent="0.2">
      <c r="J2527" s="218"/>
    </row>
    <row r="2528" spans="10:10" x14ac:dyDescent="0.2">
      <c r="J2528" s="206"/>
    </row>
    <row r="2529" spans="10:10" x14ac:dyDescent="0.2">
      <c r="J2529" s="218"/>
    </row>
    <row r="2530" spans="10:10" x14ac:dyDescent="0.2">
      <c r="J2530" s="206"/>
    </row>
    <row r="2531" spans="10:10" x14ac:dyDescent="0.2">
      <c r="J2531" s="218"/>
    </row>
    <row r="2532" spans="10:10" x14ac:dyDescent="0.2">
      <c r="J2532" s="206"/>
    </row>
    <row r="2533" spans="10:10" x14ac:dyDescent="0.2">
      <c r="J2533" s="206"/>
    </row>
    <row r="2534" spans="10:10" x14ac:dyDescent="0.2">
      <c r="J2534" s="206"/>
    </row>
    <row r="2535" spans="10:10" x14ac:dyDescent="0.2">
      <c r="J2535" s="206"/>
    </row>
    <row r="2536" spans="10:10" x14ac:dyDescent="0.2">
      <c r="J2536" s="206"/>
    </row>
    <row r="2537" spans="10:10" x14ac:dyDescent="0.2">
      <c r="J2537" s="206"/>
    </row>
    <row r="2538" spans="10:10" x14ac:dyDescent="0.2">
      <c r="J2538" s="206"/>
    </row>
    <row r="2539" spans="10:10" x14ac:dyDescent="0.2">
      <c r="J2539" s="206"/>
    </row>
    <row r="2540" spans="10:10" x14ac:dyDescent="0.2">
      <c r="J2540" s="206"/>
    </row>
    <row r="2541" spans="10:10" x14ac:dyDescent="0.2">
      <c r="J2541" s="206"/>
    </row>
    <row r="2542" spans="10:10" x14ac:dyDescent="0.2">
      <c r="J2542" s="206"/>
    </row>
    <row r="2543" spans="10:10" x14ac:dyDescent="0.2">
      <c r="J2543" s="206"/>
    </row>
    <row r="2544" spans="10:10" x14ac:dyDescent="0.2">
      <c r="J2544" s="206"/>
    </row>
    <row r="2545" spans="10:10" x14ac:dyDescent="0.2">
      <c r="J2545" s="206"/>
    </row>
    <row r="2546" spans="10:10" x14ac:dyDescent="0.2">
      <c r="J2546" s="206"/>
    </row>
    <row r="2547" spans="10:10" x14ac:dyDescent="0.2">
      <c r="J2547" s="206"/>
    </row>
    <row r="2548" spans="10:10" x14ac:dyDescent="0.2">
      <c r="J2548" s="206"/>
    </row>
    <row r="2549" spans="10:10" x14ac:dyDescent="0.2">
      <c r="J2549" s="206"/>
    </row>
    <row r="2550" spans="10:10" x14ac:dyDescent="0.2">
      <c r="J2550" s="206"/>
    </row>
    <row r="2551" spans="10:10" x14ac:dyDescent="0.2">
      <c r="J2551" s="206"/>
    </row>
    <row r="2552" spans="10:10" x14ac:dyDescent="0.2">
      <c r="J2552" s="206"/>
    </row>
    <row r="2553" spans="10:10" x14ac:dyDescent="0.2">
      <c r="J2553" s="206"/>
    </row>
    <row r="2554" spans="10:10" x14ac:dyDescent="0.2">
      <c r="J2554" s="206"/>
    </row>
    <row r="2555" spans="10:10" x14ac:dyDescent="0.2">
      <c r="J2555" s="206"/>
    </row>
    <row r="2556" spans="10:10" x14ac:dyDescent="0.2">
      <c r="J2556" s="206"/>
    </row>
    <row r="2557" spans="10:10" x14ac:dyDescent="0.2">
      <c r="J2557" s="206"/>
    </row>
    <row r="2558" spans="10:10" x14ac:dyDescent="0.2">
      <c r="J2558" s="206"/>
    </row>
    <row r="2559" spans="10:10" x14ac:dyDescent="0.2">
      <c r="J2559" s="206"/>
    </row>
    <row r="2560" spans="10:10" x14ac:dyDescent="0.2">
      <c r="J2560" s="206"/>
    </row>
    <row r="2561" spans="10:10" x14ac:dyDescent="0.2">
      <c r="J2561" s="206"/>
    </row>
    <row r="2562" spans="10:10" x14ac:dyDescent="0.2">
      <c r="J2562" s="206"/>
    </row>
    <row r="2563" spans="10:10" x14ac:dyDescent="0.2">
      <c r="J2563" s="206"/>
    </row>
    <row r="2564" spans="10:10" x14ac:dyDescent="0.2">
      <c r="J2564" s="206"/>
    </row>
    <row r="2565" spans="10:10" x14ac:dyDescent="0.2">
      <c r="J2565" s="206"/>
    </row>
    <row r="2566" spans="10:10" x14ac:dyDescent="0.2">
      <c r="J2566" s="206"/>
    </row>
    <row r="2567" spans="10:10" x14ac:dyDescent="0.2">
      <c r="J2567" s="206"/>
    </row>
    <row r="2568" spans="10:10" x14ac:dyDescent="0.2">
      <c r="J2568" s="206"/>
    </row>
    <row r="2569" spans="10:10" x14ac:dyDescent="0.2">
      <c r="J2569" s="206"/>
    </row>
    <row r="2570" spans="10:10" x14ac:dyDescent="0.2">
      <c r="J2570" s="206"/>
    </row>
    <row r="2571" spans="10:10" x14ac:dyDescent="0.2">
      <c r="J2571" s="206"/>
    </row>
    <row r="2572" spans="10:10" x14ac:dyDescent="0.2">
      <c r="J2572" s="206"/>
    </row>
    <row r="2573" spans="10:10" x14ac:dyDescent="0.2">
      <c r="J2573" s="206"/>
    </row>
    <row r="2574" spans="10:10" x14ac:dyDescent="0.2">
      <c r="J2574" s="206"/>
    </row>
    <row r="2575" spans="10:10" x14ac:dyDescent="0.2">
      <c r="J2575" s="206"/>
    </row>
    <row r="2576" spans="10:10" x14ac:dyDescent="0.2">
      <c r="J2576" s="206"/>
    </row>
    <row r="2577" spans="10:10" x14ac:dyDescent="0.2">
      <c r="J2577" s="206"/>
    </row>
    <row r="2578" spans="10:10" x14ac:dyDescent="0.2">
      <c r="J2578" s="206"/>
    </row>
    <row r="2579" spans="10:10" x14ac:dyDescent="0.2">
      <c r="J2579" s="206"/>
    </row>
    <row r="2580" spans="10:10" x14ac:dyDescent="0.2">
      <c r="J2580" s="206"/>
    </row>
    <row r="2581" spans="10:10" x14ac:dyDescent="0.2">
      <c r="J2581" s="218"/>
    </row>
    <row r="2582" spans="10:10" x14ac:dyDescent="0.2">
      <c r="J2582" s="206"/>
    </row>
    <row r="2583" spans="10:10" x14ac:dyDescent="0.2">
      <c r="J2583" s="218"/>
    </row>
    <row r="2584" spans="10:10" x14ac:dyDescent="0.2">
      <c r="J2584" s="206"/>
    </row>
    <row r="2585" spans="10:10" x14ac:dyDescent="0.2">
      <c r="J2585" s="218"/>
    </row>
    <row r="2586" spans="10:10" x14ac:dyDescent="0.2">
      <c r="J2586" s="206"/>
    </row>
    <row r="2587" spans="10:10" x14ac:dyDescent="0.2">
      <c r="J2587" s="218"/>
    </row>
    <row r="2588" spans="10:10" x14ac:dyDescent="0.2">
      <c r="J2588" s="206"/>
    </row>
    <row r="2589" spans="10:10" x14ac:dyDescent="0.2">
      <c r="J2589" s="218"/>
    </row>
    <row r="2590" spans="10:10" x14ac:dyDescent="0.2">
      <c r="J2590" s="206"/>
    </row>
    <row r="2591" spans="10:10" x14ac:dyDescent="0.2">
      <c r="J2591" s="218"/>
    </row>
    <row r="2592" spans="10:10" x14ac:dyDescent="0.2">
      <c r="J2592" s="206"/>
    </row>
    <row r="2593" spans="10:10" x14ac:dyDescent="0.2">
      <c r="J2593" s="206"/>
    </row>
    <row r="2594" spans="10:10" x14ac:dyDescent="0.2">
      <c r="J2594" s="206"/>
    </row>
    <row r="2595" spans="10:10" x14ac:dyDescent="0.2">
      <c r="J2595" s="206"/>
    </row>
    <row r="2596" spans="10:10" x14ac:dyDescent="0.2">
      <c r="J2596" s="206"/>
    </row>
    <row r="2597" spans="10:10" x14ac:dyDescent="0.2">
      <c r="J2597" s="206"/>
    </row>
    <row r="2598" spans="10:10" x14ac:dyDescent="0.2">
      <c r="J2598" s="206"/>
    </row>
    <row r="2599" spans="10:10" x14ac:dyDescent="0.2">
      <c r="J2599" s="206"/>
    </row>
    <row r="2600" spans="10:10" x14ac:dyDescent="0.2">
      <c r="J2600" s="206"/>
    </row>
    <row r="2601" spans="10:10" x14ac:dyDescent="0.2">
      <c r="J2601" s="206"/>
    </row>
    <row r="2602" spans="10:10" x14ac:dyDescent="0.2">
      <c r="J2602" s="206"/>
    </row>
    <row r="2603" spans="10:10" x14ac:dyDescent="0.2">
      <c r="J2603" s="206"/>
    </row>
    <row r="2604" spans="10:10" x14ac:dyDescent="0.2">
      <c r="J2604" s="206"/>
    </row>
    <row r="2605" spans="10:10" x14ac:dyDescent="0.2">
      <c r="J2605" s="206"/>
    </row>
    <row r="2606" spans="10:10" x14ac:dyDescent="0.2">
      <c r="J2606" s="206"/>
    </row>
    <row r="2607" spans="10:10" x14ac:dyDescent="0.2">
      <c r="J2607" s="206"/>
    </row>
    <row r="2608" spans="10:10" x14ac:dyDescent="0.2">
      <c r="J2608" s="206"/>
    </row>
    <row r="2609" spans="10:10" x14ac:dyDescent="0.2">
      <c r="J2609" s="206"/>
    </row>
    <row r="2610" spans="10:10" x14ac:dyDescent="0.2">
      <c r="J2610" s="206"/>
    </row>
    <row r="2611" spans="10:10" x14ac:dyDescent="0.2">
      <c r="J2611" s="206"/>
    </row>
    <row r="2612" spans="10:10" x14ac:dyDescent="0.2">
      <c r="J2612" s="206"/>
    </row>
    <row r="2613" spans="10:10" x14ac:dyDescent="0.2">
      <c r="J2613" s="206"/>
    </row>
    <row r="2614" spans="10:10" x14ac:dyDescent="0.2">
      <c r="J2614" s="206"/>
    </row>
    <row r="2615" spans="10:10" x14ac:dyDescent="0.2">
      <c r="J2615" s="206"/>
    </row>
    <row r="2616" spans="10:10" x14ac:dyDescent="0.2">
      <c r="J2616" s="206"/>
    </row>
    <row r="2617" spans="10:10" x14ac:dyDescent="0.2">
      <c r="J2617" s="206"/>
    </row>
    <row r="2618" spans="10:10" x14ac:dyDescent="0.2">
      <c r="J2618" s="206"/>
    </row>
    <row r="2619" spans="10:10" x14ac:dyDescent="0.2">
      <c r="J2619" s="206"/>
    </row>
    <row r="2620" spans="10:10" x14ac:dyDescent="0.2">
      <c r="J2620" s="206"/>
    </row>
    <row r="2621" spans="10:10" x14ac:dyDescent="0.2">
      <c r="J2621" s="206"/>
    </row>
    <row r="2622" spans="10:10" x14ac:dyDescent="0.2">
      <c r="J2622" s="206"/>
    </row>
    <row r="2623" spans="10:10" x14ac:dyDescent="0.2">
      <c r="J2623" s="206"/>
    </row>
    <row r="2624" spans="10:10" x14ac:dyDescent="0.2">
      <c r="J2624" s="206"/>
    </row>
    <row r="2625" spans="10:10" x14ac:dyDescent="0.2">
      <c r="J2625" s="206"/>
    </row>
    <row r="2626" spans="10:10" x14ac:dyDescent="0.2">
      <c r="J2626" s="206"/>
    </row>
    <row r="2627" spans="10:10" x14ac:dyDescent="0.2">
      <c r="J2627" s="206"/>
    </row>
    <row r="2628" spans="10:10" x14ac:dyDescent="0.2">
      <c r="J2628" s="206"/>
    </row>
    <row r="2629" spans="10:10" x14ac:dyDescent="0.2">
      <c r="J2629" s="206"/>
    </row>
    <row r="2630" spans="10:10" x14ac:dyDescent="0.2">
      <c r="J2630" s="206"/>
    </row>
    <row r="2631" spans="10:10" x14ac:dyDescent="0.2">
      <c r="J2631" s="206"/>
    </row>
    <row r="2632" spans="10:10" x14ac:dyDescent="0.2">
      <c r="J2632" s="206"/>
    </row>
    <row r="2633" spans="10:10" x14ac:dyDescent="0.2">
      <c r="J2633" s="206"/>
    </row>
    <row r="2634" spans="10:10" x14ac:dyDescent="0.2">
      <c r="J2634" s="206"/>
    </row>
    <row r="2635" spans="10:10" x14ac:dyDescent="0.2">
      <c r="J2635" s="206"/>
    </row>
    <row r="2636" spans="10:10" x14ac:dyDescent="0.2">
      <c r="J2636" s="206"/>
    </row>
    <row r="2637" spans="10:10" x14ac:dyDescent="0.2">
      <c r="J2637" s="206"/>
    </row>
    <row r="2638" spans="10:10" x14ac:dyDescent="0.2">
      <c r="J2638" s="206"/>
    </row>
    <row r="2639" spans="10:10" x14ac:dyDescent="0.2">
      <c r="J2639" s="206"/>
    </row>
    <row r="2640" spans="10:10" x14ac:dyDescent="0.2">
      <c r="J2640" s="206"/>
    </row>
    <row r="2641" spans="10:10" x14ac:dyDescent="0.2">
      <c r="J2641" s="218"/>
    </row>
    <row r="2642" spans="10:10" x14ac:dyDescent="0.2">
      <c r="J2642" s="206"/>
    </row>
    <row r="2643" spans="10:10" x14ac:dyDescent="0.2">
      <c r="J2643" s="218"/>
    </row>
    <row r="2644" spans="10:10" x14ac:dyDescent="0.2">
      <c r="J2644" s="206"/>
    </row>
    <row r="2645" spans="10:10" x14ac:dyDescent="0.2">
      <c r="J2645" s="218"/>
    </row>
    <row r="2646" spans="10:10" x14ac:dyDescent="0.2">
      <c r="J2646" s="206"/>
    </row>
    <row r="2647" spans="10:10" x14ac:dyDescent="0.2">
      <c r="J2647" s="218"/>
    </row>
    <row r="2648" spans="10:10" x14ac:dyDescent="0.2">
      <c r="J2648" s="206"/>
    </row>
    <row r="2649" spans="10:10" x14ac:dyDescent="0.2">
      <c r="J2649" s="218"/>
    </row>
    <row r="2650" spans="10:10" x14ac:dyDescent="0.2">
      <c r="J2650" s="206"/>
    </row>
    <row r="2651" spans="10:10" x14ac:dyDescent="0.2">
      <c r="J2651" s="218"/>
    </row>
    <row r="2652" spans="10:10" x14ac:dyDescent="0.2">
      <c r="J2652" s="206"/>
    </row>
    <row r="2653" spans="10:10" x14ac:dyDescent="0.2">
      <c r="J2653" s="218"/>
    </row>
    <row r="2654" spans="10:10" x14ac:dyDescent="0.2">
      <c r="J2654" s="206"/>
    </row>
    <row r="2655" spans="10:10" x14ac:dyDescent="0.2">
      <c r="J2655" s="218"/>
    </row>
    <row r="2656" spans="10:10" x14ac:dyDescent="0.2">
      <c r="J2656" s="206"/>
    </row>
    <row r="2657" spans="10:10" x14ac:dyDescent="0.2">
      <c r="J2657" s="218"/>
    </row>
    <row r="2658" spans="10:10" x14ac:dyDescent="0.2">
      <c r="J2658" s="206"/>
    </row>
    <row r="2659" spans="10:10" x14ac:dyDescent="0.2">
      <c r="J2659" s="218"/>
    </row>
    <row r="2660" spans="10:10" x14ac:dyDescent="0.2">
      <c r="J2660" s="206"/>
    </row>
    <row r="2661" spans="10:10" x14ac:dyDescent="0.2">
      <c r="J2661" s="218"/>
    </row>
    <row r="2662" spans="10:10" x14ac:dyDescent="0.2">
      <c r="J2662" s="206"/>
    </row>
    <row r="2663" spans="10:10" x14ac:dyDescent="0.2">
      <c r="J2663" s="218"/>
    </row>
    <row r="2664" spans="10:10" x14ac:dyDescent="0.2">
      <c r="J2664" s="206"/>
    </row>
    <row r="2665" spans="10:10" x14ac:dyDescent="0.2">
      <c r="J2665" s="206"/>
    </row>
    <row r="2666" spans="10:10" x14ac:dyDescent="0.2">
      <c r="J2666" s="206"/>
    </row>
    <row r="2667" spans="10:10" x14ac:dyDescent="0.2">
      <c r="J2667" s="206"/>
    </row>
    <row r="2668" spans="10:10" x14ac:dyDescent="0.2">
      <c r="J2668" s="206"/>
    </row>
    <row r="2669" spans="10:10" x14ac:dyDescent="0.2">
      <c r="J2669" s="206"/>
    </row>
    <row r="2670" spans="10:10" x14ac:dyDescent="0.2">
      <c r="J2670" s="206"/>
    </row>
    <row r="2671" spans="10:10" x14ac:dyDescent="0.2">
      <c r="J2671" s="206"/>
    </row>
    <row r="2672" spans="10:10" x14ac:dyDescent="0.2">
      <c r="J2672" s="206"/>
    </row>
    <row r="2673" spans="10:10" x14ac:dyDescent="0.2">
      <c r="J2673" s="206"/>
    </row>
    <row r="2674" spans="10:10" x14ac:dyDescent="0.2">
      <c r="J2674" s="206"/>
    </row>
    <row r="2675" spans="10:10" x14ac:dyDescent="0.2">
      <c r="J2675" s="206"/>
    </row>
    <row r="2676" spans="10:10" x14ac:dyDescent="0.2">
      <c r="J2676" s="206"/>
    </row>
    <row r="2677" spans="10:10" x14ac:dyDescent="0.2">
      <c r="J2677" s="206"/>
    </row>
    <row r="2678" spans="10:10" x14ac:dyDescent="0.2">
      <c r="J2678" s="206"/>
    </row>
    <row r="2679" spans="10:10" x14ac:dyDescent="0.2">
      <c r="J2679" s="206"/>
    </row>
    <row r="2680" spans="10:10" x14ac:dyDescent="0.2">
      <c r="J2680" s="206"/>
    </row>
    <row r="2681" spans="10:10" x14ac:dyDescent="0.2">
      <c r="J2681" s="206"/>
    </row>
    <row r="2682" spans="10:10" x14ac:dyDescent="0.2">
      <c r="J2682" s="206"/>
    </row>
    <row r="2683" spans="10:10" x14ac:dyDescent="0.2">
      <c r="J2683" s="206"/>
    </row>
    <row r="2684" spans="10:10" x14ac:dyDescent="0.2">
      <c r="J2684" s="206"/>
    </row>
    <row r="2685" spans="10:10" x14ac:dyDescent="0.2">
      <c r="J2685" s="206"/>
    </row>
    <row r="2686" spans="10:10" x14ac:dyDescent="0.2">
      <c r="J2686" s="206"/>
    </row>
    <row r="2687" spans="10:10" x14ac:dyDescent="0.2">
      <c r="J2687" s="206"/>
    </row>
    <row r="2688" spans="10:10" x14ac:dyDescent="0.2">
      <c r="J2688" s="206"/>
    </row>
    <row r="2689" spans="10:10" x14ac:dyDescent="0.2">
      <c r="J2689" s="206"/>
    </row>
    <row r="2690" spans="10:10" x14ac:dyDescent="0.2">
      <c r="J2690" s="206"/>
    </row>
    <row r="2691" spans="10:10" x14ac:dyDescent="0.2">
      <c r="J2691" s="206"/>
    </row>
    <row r="2692" spans="10:10" x14ac:dyDescent="0.2">
      <c r="J2692" s="206"/>
    </row>
    <row r="2693" spans="10:10" x14ac:dyDescent="0.2">
      <c r="J2693" s="206"/>
    </row>
    <row r="2694" spans="10:10" x14ac:dyDescent="0.2">
      <c r="J2694" s="206"/>
    </row>
    <row r="2695" spans="10:10" x14ac:dyDescent="0.2">
      <c r="J2695" s="206"/>
    </row>
    <row r="2696" spans="10:10" x14ac:dyDescent="0.2">
      <c r="J2696" s="206"/>
    </row>
    <row r="2697" spans="10:10" x14ac:dyDescent="0.2">
      <c r="J2697" s="206"/>
    </row>
    <row r="2698" spans="10:10" x14ac:dyDescent="0.2">
      <c r="J2698" s="206"/>
    </row>
    <row r="2699" spans="10:10" x14ac:dyDescent="0.2">
      <c r="J2699" s="206"/>
    </row>
    <row r="2700" spans="10:10" x14ac:dyDescent="0.2">
      <c r="J2700" s="206"/>
    </row>
    <row r="2701" spans="10:10" x14ac:dyDescent="0.2">
      <c r="J2701" s="206"/>
    </row>
    <row r="2702" spans="10:10" x14ac:dyDescent="0.2">
      <c r="J2702" s="206"/>
    </row>
    <row r="2703" spans="10:10" x14ac:dyDescent="0.2">
      <c r="J2703" s="206"/>
    </row>
    <row r="2704" spans="10:10" x14ac:dyDescent="0.2">
      <c r="J2704" s="206"/>
    </row>
    <row r="2705" spans="10:10" x14ac:dyDescent="0.2">
      <c r="J2705" s="206"/>
    </row>
    <row r="2706" spans="10:10" x14ac:dyDescent="0.2">
      <c r="J2706" s="206"/>
    </row>
    <row r="2707" spans="10:10" x14ac:dyDescent="0.2">
      <c r="J2707" s="206"/>
    </row>
    <row r="2708" spans="10:10" x14ac:dyDescent="0.2">
      <c r="J2708" s="206"/>
    </row>
    <row r="2709" spans="10:10" x14ac:dyDescent="0.2">
      <c r="J2709" s="206"/>
    </row>
    <row r="2710" spans="10:10" x14ac:dyDescent="0.2">
      <c r="J2710" s="206"/>
    </row>
    <row r="2711" spans="10:10" x14ac:dyDescent="0.2">
      <c r="J2711" s="206"/>
    </row>
    <row r="2712" spans="10:10" x14ac:dyDescent="0.2">
      <c r="J2712" s="206"/>
    </row>
    <row r="2713" spans="10:10" x14ac:dyDescent="0.2">
      <c r="J2713" s="206"/>
    </row>
    <row r="2714" spans="10:10" x14ac:dyDescent="0.2">
      <c r="J2714" s="206"/>
    </row>
    <row r="2715" spans="10:10" x14ac:dyDescent="0.2">
      <c r="J2715" s="206"/>
    </row>
    <row r="2716" spans="10:10" x14ac:dyDescent="0.2">
      <c r="J2716" s="206"/>
    </row>
    <row r="2717" spans="10:10" x14ac:dyDescent="0.2">
      <c r="J2717" s="206"/>
    </row>
    <row r="2718" spans="10:10" x14ac:dyDescent="0.2">
      <c r="J2718" s="206"/>
    </row>
    <row r="2719" spans="10:10" x14ac:dyDescent="0.2">
      <c r="J2719" s="206"/>
    </row>
    <row r="2720" spans="10:10" x14ac:dyDescent="0.2">
      <c r="J2720" s="206"/>
    </row>
    <row r="2721" spans="10:10" x14ac:dyDescent="0.2">
      <c r="J2721" s="206"/>
    </row>
    <row r="2722" spans="10:10" x14ac:dyDescent="0.2">
      <c r="J2722" s="206"/>
    </row>
    <row r="2723" spans="10:10" x14ac:dyDescent="0.2">
      <c r="J2723" s="206"/>
    </row>
    <row r="2724" spans="10:10" x14ac:dyDescent="0.2">
      <c r="J2724" s="206"/>
    </row>
    <row r="2725" spans="10:10" x14ac:dyDescent="0.2">
      <c r="J2725" s="206"/>
    </row>
    <row r="2726" spans="10:10" x14ac:dyDescent="0.2">
      <c r="J2726" s="206"/>
    </row>
    <row r="2727" spans="10:10" x14ac:dyDescent="0.2">
      <c r="J2727" s="206"/>
    </row>
    <row r="2728" spans="10:10" x14ac:dyDescent="0.2">
      <c r="J2728" s="206"/>
    </row>
    <row r="2729" spans="10:10" x14ac:dyDescent="0.2">
      <c r="J2729" s="206"/>
    </row>
    <row r="2730" spans="10:10" x14ac:dyDescent="0.2">
      <c r="J2730" s="206"/>
    </row>
    <row r="2731" spans="10:10" x14ac:dyDescent="0.2">
      <c r="J2731" s="206"/>
    </row>
    <row r="2732" spans="10:10" x14ac:dyDescent="0.2">
      <c r="J2732" s="206"/>
    </row>
    <row r="2733" spans="10:10" x14ac:dyDescent="0.2">
      <c r="J2733" s="206"/>
    </row>
    <row r="2734" spans="10:10" x14ac:dyDescent="0.2">
      <c r="J2734" s="206"/>
    </row>
    <row r="2735" spans="10:10" x14ac:dyDescent="0.2">
      <c r="J2735" s="206"/>
    </row>
    <row r="2736" spans="10:10" x14ac:dyDescent="0.2">
      <c r="J2736" s="206"/>
    </row>
    <row r="2737" spans="10:10" x14ac:dyDescent="0.2">
      <c r="J2737" s="206"/>
    </row>
    <row r="2738" spans="10:10" x14ac:dyDescent="0.2">
      <c r="J2738" s="206"/>
    </row>
    <row r="2739" spans="10:10" x14ac:dyDescent="0.2">
      <c r="J2739" s="206"/>
    </row>
    <row r="2740" spans="10:10" x14ac:dyDescent="0.2">
      <c r="J2740" s="206"/>
    </row>
    <row r="2741" spans="10:10" x14ac:dyDescent="0.2">
      <c r="J2741" s="206"/>
    </row>
    <row r="2742" spans="10:10" x14ac:dyDescent="0.2">
      <c r="J2742" s="206"/>
    </row>
    <row r="2743" spans="10:10" x14ac:dyDescent="0.2">
      <c r="J2743" s="206"/>
    </row>
    <row r="2744" spans="10:10" x14ac:dyDescent="0.2">
      <c r="J2744" s="206"/>
    </row>
    <row r="2745" spans="10:10" x14ac:dyDescent="0.2">
      <c r="J2745" s="206"/>
    </row>
    <row r="2746" spans="10:10" x14ac:dyDescent="0.2">
      <c r="J2746" s="206"/>
    </row>
    <row r="2747" spans="10:10" x14ac:dyDescent="0.2">
      <c r="J2747" s="206"/>
    </row>
    <row r="2748" spans="10:10" x14ac:dyDescent="0.2">
      <c r="J2748" s="206"/>
    </row>
    <row r="2749" spans="10:10" x14ac:dyDescent="0.2">
      <c r="J2749" s="206"/>
    </row>
    <row r="2750" spans="10:10" x14ac:dyDescent="0.2">
      <c r="J2750" s="206"/>
    </row>
    <row r="2751" spans="10:10" x14ac:dyDescent="0.2">
      <c r="J2751" s="206"/>
    </row>
    <row r="2752" spans="10:10" x14ac:dyDescent="0.2">
      <c r="J2752" s="206"/>
    </row>
    <row r="2753" spans="10:10" x14ac:dyDescent="0.2">
      <c r="J2753" s="206"/>
    </row>
    <row r="2754" spans="10:10" x14ac:dyDescent="0.2">
      <c r="J2754" s="206"/>
    </row>
    <row r="2755" spans="10:10" x14ac:dyDescent="0.2">
      <c r="J2755" s="206"/>
    </row>
    <row r="2756" spans="10:10" x14ac:dyDescent="0.2">
      <c r="J2756" s="206"/>
    </row>
    <row r="2757" spans="10:10" x14ac:dyDescent="0.2">
      <c r="J2757" s="206"/>
    </row>
    <row r="2758" spans="10:10" x14ac:dyDescent="0.2">
      <c r="J2758" s="206"/>
    </row>
    <row r="2759" spans="10:10" x14ac:dyDescent="0.2">
      <c r="J2759" s="206"/>
    </row>
    <row r="2760" spans="10:10" x14ac:dyDescent="0.2">
      <c r="J2760" s="206"/>
    </row>
    <row r="2761" spans="10:10" x14ac:dyDescent="0.2">
      <c r="J2761" s="206"/>
    </row>
    <row r="2762" spans="10:10" x14ac:dyDescent="0.2">
      <c r="J2762" s="206"/>
    </row>
    <row r="2763" spans="10:10" x14ac:dyDescent="0.2">
      <c r="J2763" s="206"/>
    </row>
    <row r="2764" spans="10:10" x14ac:dyDescent="0.2">
      <c r="J2764" s="206"/>
    </row>
    <row r="2765" spans="10:10" x14ac:dyDescent="0.2">
      <c r="J2765" s="206"/>
    </row>
    <row r="2766" spans="10:10" x14ac:dyDescent="0.2">
      <c r="J2766" s="206"/>
    </row>
    <row r="2767" spans="10:10" x14ac:dyDescent="0.2">
      <c r="J2767" s="206"/>
    </row>
    <row r="2768" spans="10:10" x14ac:dyDescent="0.2">
      <c r="J2768" s="206"/>
    </row>
    <row r="2769" spans="10:10" x14ac:dyDescent="0.2">
      <c r="J2769" s="206"/>
    </row>
    <row r="2770" spans="10:10" x14ac:dyDescent="0.2">
      <c r="J2770" s="206"/>
    </row>
    <row r="2771" spans="10:10" x14ac:dyDescent="0.2">
      <c r="J2771" s="206"/>
    </row>
    <row r="2772" spans="10:10" x14ac:dyDescent="0.2">
      <c r="J2772" s="206"/>
    </row>
    <row r="2773" spans="10:10" x14ac:dyDescent="0.2">
      <c r="J2773" s="206"/>
    </row>
    <row r="2774" spans="10:10" x14ac:dyDescent="0.2">
      <c r="J2774" s="206"/>
    </row>
    <row r="2775" spans="10:10" x14ac:dyDescent="0.2">
      <c r="J2775" s="206"/>
    </row>
    <row r="2776" spans="10:10" x14ac:dyDescent="0.2">
      <c r="J2776" s="206"/>
    </row>
    <row r="2777" spans="10:10" x14ac:dyDescent="0.2">
      <c r="J2777" s="206"/>
    </row>
    <row r="2778" spans="10:10" x14ac:dyDescent="0.2">
      <c r="J2778" s="206"/>
    </row>
    <row r="2779" spans="10:10" x14ac:dyDescent="0.2">
      <c r="J2779" s="206"/>
    </row>
    <row r="2780" spans="10:10" x14ac:dyDescent="0.2">
      <c r="J2780" s="206"/>
    </row>
    <row r="2781" spans="10:10" x14ac:dyDescent="0.2">
      <c r="J2781" s="206"/>
    </row>
    <row r="2782" spans="10:10" x14ac:dyDescent="0.2">
      <c r="J2782" s="206"/>
    </row>
    <row r="2783" spans="10:10" x14ac:dyDescent="0.2">
      <c r="J2783" s="206"/>
    </row>
    <row r="2784" spans="10:10" x14ac:dyDescent="0.2">
      <c r="J2784" s="206"/>
    </row>
    <row r="2785" spans="10:10" x14ac:dyDescent="0.2">
      <c r="J2785" s="206"/>
    </row>
    <row r="2786" spans="10:10" x14ac:dyDescent="0.2">
      <c r="J2786" s="206"/>
    </row>
    <row r="2787" spans="10:10" x14ac:dyDescent="0.2">
      <c r="J2787" s="206"/>
    </row>
    <row r="2788" spans="10:10" x14ac:dyDescent="0.2">
      <c r="J2788" s="206"/>
    </row>
    <row r="2789" spans="10:10" x14ac:dyDescent="0.2">
      <c r="J2789" s="206"/>
    </row>
    <row r="2790" spans="10:10" x14ac:dyDescent="0.2">
      <c r="J2790" s="206"/>
    </row>
    <row r="2791" spans="10:10" x14ac:dyDescent="0.2">
      <c r="J2791" s="206"/>
    </row>
    <row r="2792" spans="10:10" x14ac:dyDescent="0.2">
      <c r="J2792" s="206"/>
    </row>
    <row r="2793" spans="10:10" x14ac:dyDescent="0.2">
      <c r="J2793" s="206"/>
    </row>
    <row r="2794" spans="10:10" x14ac:dyDescent="0.2">
      <c r="J2794" s="206"/>
    </row>
    <row r="2795" spans="10:10" x14ac:dyDescent="0.2">
      <c r="J2795" s="206"/>
    </row>
    <row r="2796" spans="10:10" x14ac:dyDescent="0.2">
      <c r="J2796" s="206"/>
    </row>
    <row r="2797" spans="10:10" x14ac:dyDescent="0.2">
      <c r="J2797" s="218"/>
    </row>
    <row r="2798" spans="10:10" x14ac:dyDescent="0.2">
      <c r="J2798" s="206"/>
    </row>
    <row r="2799" spans="10:10" x14ac:dyDescent="0.2">
      <c r="J2799" s="218"/>
    </row>
    <row r="2800" spans="10:10" x14ac:dyDescent="0.2">
      <c r="J2800" s="206"/>
    </row>
    <row r="2801" spans="10:10" x14ac:dyDescent="0.2">
      <c r="J2801" s="218"/>
    </row>
    <row r="2802" spans="10:10" x14ac:dyDescent="0.2">
      <c r="J2802" s="206"/>
    </row>
    <row r="2803" spans="10:10" x14ac:dyDescent="0.2">
      <c r="J2803" s="218"/>
    </row>
    <row r="2804" spans="10:10" x14ac:dyDescent="0.2">
      <c r="J2804" s="206"/>
    </row>
    <row r="2805" spans="10:10" x14ac:dyDescent="0.2">
      <c r="J2805" s="218"/>
    </row>
    <row r="2806" spans="10:10" x14ac:dyDescent="0.2">
      <c r="J2806" s="206"/>
    </row>
    <row r="2807" spans="10:10" x14ac:dyDescent="0.2">
      <c r="J2807" s="218"/>
    </row>
    <row r="2808" spans="10:10" x14ac:dyDescent="0.2">
      <c r="J2808" s="206"/>
    </row>
    <row r="2809" spans="10:10" x14ac:dyDescent="0.2">
      <c r="J2809" s="206"/>
    </row>
    <row r="2810" spans="10:10" x14ac:dyDescent="0.2">
      <c r="J2810" s="206"/>
    </row>
    <row r="2811" spans="10:10" x14ac:dyDescent="0.2">
      <c r="J2811" s="206"/>
    </row>
    <row r="2812" spans="10:10" x14ac:dyDescent="0.2">
      <c r="J2812" s="206"/>
    </row>
    <row r="2813" spans="10:10" x14ac:dyDescent="0.2">
      <c r="J2813" s="206"/>
    </row>
    <row r="2814" spans="10:10" x14ac:dyDescent="0.2">
      <c r="J2814" s="206"/>
    </row>
    <row r="2815" spans="10:10" x14ac:dyDescent="0.2">
      <c r="J2815" s="206"/>
    </row>
    <row r="2816" spans="10:10" x14ac:dyDescent="0.2">
      <c r="J2816" s="206"/>
    </row>
    <row r="2817" spans="10:10" x14ac:dyDescent="0.2">
      <c r="J2817" s="206"/>
    </row>
    <row r="2818" spans="10:10" x14ac:dyDescent="0.2">
      <c r="J2818" s="206"/>
    </row>
    <row r="2819" spans="10:10" x14ac:dyDescent="0.2">
      <c r="J2819" s="206"/>
    </row>
    <row r="2820" spans="10:10" x14ac:dyDescent="0.2">
      <c r="J2820" s="206"/>
    </row>
    <row r="2821" spans="10:10" x14ac:dyDescent="0.2">
      <c r="J2821" s="206"/>
    </row>
    <row r="2822" spans="10:10" x14ac:dyDescent="0.2">
      <c r="J2822" s="206"/>
    </row>
    <row r="2823" spans="10:10" x14ac:dyDescent="0.2">
      <c r="J2823" s="206"/>
    </row>
    <row r="2824" spans="10:10" x14ac:dyDescent="0.2">
      <c r="J2824" s="206"/>
    </row>
    <row r="2825" spans="10:10" x14ac:dyDescent="0.2">
      <c r="J2825" s="206"/>
    </row>
    <row r="2826" spans="10:10" x14ac:dyDescent="0.2">
      <c r="J2826" s="206"/>
    </row>
    <row r="2827" spans="10:10" x14ac:dyDescent="0.2">
      <c r="J2827" s="206"/>
    </row>
    <row r="2828" spans="10:10" x14ac:dyDescent="0.2">
      <c r="J2828" s="206"/>
    </row>
    <row r="2829" spans="10:10" x14ac:dyDescent="0.2">
      <c r="J2829" s="206"/>
    </row>
    <row r="2830" spans="10:10" x14ac:dyDescent="0.2">
      <c r="J2830" s="206"/>
    </row>
    <row r="2831" spans="10:10" x14ac:dyDescent="0.2">
      <c r="J2831" s="206"/>
    </row>
    <row r="2832" spans="10:10" x14ac:dyDescent="0.2">
      <c r="J2832" s="206"/>
    </row>
    <row r="2833" spans="10:10" x14ac:dyDescent="0.2">
      <c r="J2833" s="206"/>
    </row>
    <row r="2834" spans="10:10" x14ac:dyDescent="0.2">
      <c r="J2834" s="206"/>
    </row>
    <row r="2835" spans="10:10" x14ac:dyDescent="0.2">
      <c r="J2835" s="206"/>
    </row>
    <row r="2836" spans="10:10" x14ac:dyDescent="0.2">
      <c r="J2836" s="206"/>
    </row>
    <row r="2837" spans="10:10" x14ac:dyDescent="0.2">
      <c r="J2837" s="206"/>
    </row>
    <row r="2838" spans="10:10" x14ac:dyDescent="0.2">
      <c r="J2838" s="206"/>
    </row>
    <row r="2839" spans="10:10" x14ac:dyDescent="0.2">
      <c r="J2839" s="206"/>
    </row>
    <row r="2840" spans="10:10" x14ac:dyDescent="0.2">
      <c r="J2840" s="206"/>
    </row>
    <row r="2841" spans="10:10" x14ac:dyDescent="0.2">
      <c r="J2841" s="206"/>
    </row>
    <row r="2842" spans="10:10" x14ac:dyDescent="0.2">
      <c r="J2842" s="206"/>
    </row>
    <row r="2843" spans="10:10" x14ac:dyDescent="0.2">
      <c r="J2843" s="206"/>
    </row>
    <row r="2844" spans="10:10" x14ac:dyDescent="0.2">
      <c r="J2844" s="206"/>
    </row>
    <row r="2845" spans="10:10" x14ac:dyDescent="0.2">
      <c r="J2845" s="218"/>
    </row>
    <row r="2846" spans="10:10" x14ac:dyDescent="0.2">
      <c r="J2846" s="206"/>
    </row>
    <row r="2847" spans="10:10" x14ac:dyDescent="0.2">
      <c r="J2847" s="218"/>
    </row>
    <row r="2848" spans="10:10" x14ac:dyDescent="0.2">
      <c r="J2848" s="206"/>
    </row>
    <row r="2849" spans="10:10" x14ac:dyDescent="0.2">
      <c r="J2849" s="218"/>
    </row>
    <row r="2850" spans="10:10" x14ac:dyDescent="0.2">
      <c r="J2850" s="206"/>
    </row>
    <row r="2851" spans="10:10" x14ac:dyDescent="0.2">
      <c r="J2851" s="218"/>
    </row>
    <row r="2852" spans="10:10" x14ac:dyDescent="0.2">
      <c r="J2852" s="206"/>
    </row>
    <row r="2853" spans="10:10" x14ac:dyDescent="0.2">
      <c r="J2853" s="218"/>
    </row>
    <row r="2854" spans="10:10" x14ac:dyDescent="0.2">
      <c r="J2854" s="206"/>
    </row>
    <row r="2855" spans="10:10" x14ac:dyDescent="0.2">
      <c r="J2855" s="218"/>
    </row>
    <row r="2856" spans="10:10" x14ac:dyDescent="0.2">
      <c r="J2856" s="206"/>
    </row>
    <row r="2857" spans="10:10" x14ac:dyDescent="0.2">
      <c r="J2857" s="218"/>
    </row>
    <row r="2858" spans="10:10" x14ac:dyDescent="0.2">
      <c r="J2858" s="206"/>
    </row>
    <row r="2859" spans="10:10" x14ac:dyDescent="0.2">
      <c r="J2859" s="218"/>
    </row>
    <row r="2860" spans="10:10" x14ac:dyDescent="0.2">
      <c r="J2860" s="206"/>
    </row>
    <row r="2861" spans="10:10" x14ac:dyDescent="0.2">
      <c r="J2861" s="218"/>
    </row>
    <row r="2862" spans="10:10" x14ac:dyDescent="0.2">
      <c r="J2862" s="206"/>
    </row>
    <row r="2863" spans="10:10" x14ac:dyDescent="0.2">
      <c r="J2863" s="218"/>
    </row>
    <row r="2864" spans="10:10" x14ac:dyDescent="0.2">
      <c r="J2864" s="206"/>
    </row>
    <row r="2865" spans="10:10" x14ac:dyDescent="0.2">
      <c r="J2865" s="218"/>
    </row>
    <row r="2866" spans="10:10" x14ac:dyDescent="0.2">
      <c r="J2866" s="206"/>
    </row>
    <row r="2867" spans="10:10" x14ac:dyDescent="0.2">
      <c r="J2867" s="218"/>
    </row>
    <row r="2868" spans="10:10" x14ac:dyDescent="0.2">
      <c r="J2868" s="206"/>
    </row>
    <row r="2869" spans="10:10" x14ac:dyDescent="0.2">
      <c r="J2869" s="218"/>
    </row>
    <row r="2870" spans="10:10" x14ac:dyDescent="0.2">
      <c r="J2870" s="206"/>
    </row>
    <row r="2871" spans="10:10" x14ac:dyDescent="0.2">
      <c r="J2871" s="218"/>
    </row>
    <row r="2872" spans="10:10" x14ac:dyDescent="0.2">
      <c r="J2872" s="206"/>
    </row>
    <row r="2873" spans="10:10" x14ac:dyDescent="0.2">
      <c r="J2873" s="218"/>
    </row>
    <row r="2874" spans="10:10" x14ac:dyDescent="0.2">
      <c r="J2874" s="206"/>
    </row>
    <row r="2875" spans="10:10" x14ac:dyDescent="0.2">
      <c r="J2875" s="218"/>
    </row>
    <row r="2876" spans="10:10" x14ac:dyDescent="0.2">
      <c r="J2876" s="206"/>
    </row>
    <row r="2877" spans="10:10" x14ac:dyDescent="0.2">
      <c r="J2877" s="218"/>
    </row>
    <row r="2878" spans="10:10" x14ac:dyDescent="0.2">
      <c r="J2878" s="206"/>
    </row>
    <row r="2879" spans="10:10" x14ac:dyDescent="0.2">
      <c r="J2879" s="218"/>
    </row>
    <row r="2880" spans="10:10" x14ac:dyDescent="0.2">
      <c r="J2880" s="206"/>
    </row>
    <row r="2881" spans="10:10" x14ac:dyDescent="0.2">
      <c r="J2881" s="218"/>
    </row>
    <row r="2882" spans="10:10" x14ac:dyDescent="0.2">
      <c r="J2882" s="206"/>
    </row>
    <row r="2883" spans="10:10" x14ac:dyDescent="0.2">
      <c r="J2883" s="218"/>
    </row>
    <row r="2884" spans="10:10" x14ac:dyDescent="0.2">
      <c r="J2884" s="206"/>
    </row>
    <row r="2885" spans="10:10" x14ac:dyDescent="0.2">
      <c r="J2885" s="218"/>
    </row>
    <row r="2886" spans="10:10" x14ac:dyDescent="0.2">
      <c r="J2886" s="206"/>
    </row>
    <row r="2887" spans="10:10" x14ac:dyDescent="0.2">
      <c r="J2887" s="218"/>
    </row>
    <row r="2888" spans="10:10" x14ac:dyDescent="0.2">
      <c r="J2888" s="206"/>
    </row>
    <row r="2889" spans="10:10" x14ac:dyDescent="0.2">
      <c r="J2889" s="218"/>
    </row>
    <row r="2890" spans="10:10" x14ac:dyDescent="0.2">
      <c r="J2890" s="206"/>
    </row>
    <row r="2891" spans="10:10" x14ac:dyDescent="0.2">
      <c r="J2891" s="218"/>
    </row>
    <row r="2892" spans="10:10" x14ac:dyDescent="0.2">
      <c r="J2892" s="206"/>
    </row>
    <row r="2893" spans="10:10" x14ac:dyDescent="0.2">
      <c r="J2893" s="218"/>
    </row>
    <row r="2894" spans="10:10" x14ac:dyDescent="0.2">
      <c r="J2894" s="206"/>
    </row>
    <row r="2895" spans="10:10" x14ac:dyDescent="0.2">
      <c r="J2895" s="218"/>
    </row>
    <row r="2896" spans="10:10" x14ac:dyDescent="0.2">
      <c r="J2896" s="206"/>
    </row>
    <row r="2897" spans="10:10" x14ac:dyDescent="0.2">
      <c r="J2897" s="218"/>
    </row>
    <row r="2898" spans="10:10" x14ac:dyDescent="0.2">
      <c r="J2898" s="206"/>
    </row>
    <row r="2899" spans="10:10" x14ac:dyDescent="0.2">
      <c r="J2899" s="218"/>
    </row>
    <row r="2900" spans="10:10" x14ac:dyDescent="0.2">
      <c r="J2900" s="206"/>
    </row>
    <row r="2901" spans="10:10" x14ac:dyDescent="0.2">
      <c r="J2901" s="218"/>
    </row>
    <row r="2902" spans="10:10" x14ac:dyDescent="0.2">
      <c r="J2902" s="206"/>
    </row>
    <row r="2903" spans="10:10" x14ac:dyDescent="0.2">
      <c r="J2903" s="218"/>
    </row>
    <row r="2904" spans="10:10" x14ac:dyDescent="0.2">
      <c r="J2904" s="206"/>
    </row>
    <row r="2905" spans="10:10" x14ac:dyDescent="0.2">
      <c r="J2905" s="218"/>
    </row>
    <row r="2906" spans="10:10" x14ac:dyDescent="0.2">
      <c r="J2906" s="206"/>
    </row>
    <row r="2907" spans="10:10" x14ac:dyDescent="0.2">
      <c r="J2907" s="218"/>
    </row>
    <row r="2908" spans="10:10" x14ac:dyDescent="0.2">
      <c r="J2908" s="206"/>
    </row>
    <row r="2909" spans="10:10" x14ac:dyDescent="0.2">
      <c r="J2909" s="218"/>
    </row>
    <row r="2910" spans="10:10" x14ac:dyDescent="0.2">
      <c r="J2910" s="206"/>
    </row>
    <row r="2911" spans="10:10" x14ac:dyDescent="0.2">
      <c r="J2911" s="218"/>
    </row>
    <row r="2912" spans="10:10" x14ac:dyDescent="0.2">
      <c r="J2912" s="206"/>
    </row>
    <row r="2913" spans="10:10" x14ac:dyDescent="0.2">
      <c r="J2913" s="218"/>
    </row>
    <row r="2914" spans="10:10" x14ac:dyDescent="0.2">
      <c r="J2914" s="206"/>
    </row>
    <row r="2915" spans="10:10" x14ac:dyDescent="0.2">
      <c r="J2915" s="218"/>
    </row>
    <row r="2916" spans="10:10" x14ac:dyDescent="0.2">
      <c r="J2916" s="206"/>
    </row>
    <row r="2917" spans="10:10" x14ac:dyDescent="0.2">
      <c r="J2917" s="206"/>
    </row>
    <row r="2918" spans="10:10" x14ac:dyDescent="0.2">
      <c r="J2918" s="206"/>
    </row>
    <row r="2919" spans="10:10" x14ac:dyDescent="0.2">
      <c r="J2919" s="206"/>
    </row>
    <row r="2920" spans="10:10" x14ac:dyDescent="0.2">
      <c r="J2920" s="206"/>
    </row>
    <row r="2921" spans="10:10" x14ac:dyDescent="0.2">
      <c r="J2921" s="206"/>
    </row>
    <row r="2922" spans="10:10" x14ac:dyDescent="0.2">
      <c r="J2922" s="206"/>
    </row>
    <row r="2923" spans="10:10" x14ac:dyDescent="0.2">
      <c r="J2923" s="218"/>
    </row>
    <row r="2924" spans="10:10" x14ac:dyDescent="0.2">
      <c r="J2924" s="206"/>
    </row>
    <row r="2925" spans="10:10" x14ac:dyDescent="0.2">
      <c r="J2925" s="218"/>
    </row>
    <row r="2926" spans="10:10" x14ac:dyDescent="0.2">
      <c r="J2926" s="206"/>
    </row>
    <row r="2927" spans="10:10" x14ac:dyDescent="0.2">
      <c r="J2927" s="218"/>
    </row>
    <row r="2928" spans="10:10" x14ac:dyDescent="0.2">
      <c r="J2928" s="206"/>
    </row>
    <row r="2929" spans="10:10" x14ac:dyDescent="0.2">
      <c r="J2929" s="218"/>
    </row>
    <row r="2930" spans="10:10" x14ac:dyDescent="0.2">
      <c r="J2930" s="206"/>
    </row>
    <row r="2931" spans="10:10" x14ac:dyDescent="0.2">
      <c r="J2931" s="218"/>
    </row>
    <row r="2932" spans="10:10" x14ac:dyDescent="0.2">
      <c r="J2932" s="206"/>
    </row>
    <row r="2933" spans="10:10" x14ac:dyDescent="0.2">
      <c r="J2933" s="218"/>
    </row>
    <row r="2934" spans="10:10" x14ac:dyDescent="0.2">
      <c r="J2934" s="206"/>
    </row>
    <row r="2935" spans="10:10" x14ac:dyDescent="0.2">
      <c r="J2935" s="218"/>
    </row>
    <row r="2936" spans="10:10" x14ac:dyDescent="0.2">
      <c r="J2936" s="206"/>
    </row>
    <row r="2937" spans="10:10" x14ac:dyDescent="0.2">
      <c r="J2937" s="218"/>
    </row>
    <row r="2938" spans="10:10" x14ac:dyDescent="0.2">
      <c r="J2938" s="206"/>
    </row>
    <row r="2939" spans="10:10" x14ac:dyDescent="0.2">
      <c r="J2939" s="218"/>
    </row>
    <row r="2940" spans="10:10" x14ac:dyDescent="0.2">
      <c r="J2940" s="206"/>
    </row>
    <row r="2941" spans="10:10" x14ac:dyDescent="0.2">
      <c r="J2941" s="218"/>
    </row>
    <row r="2942" spans="10:10" x14ac:dyDescent="0.2">
      <c r="J2942" s="206"/>
    </row>
    <row r="2943" spans="10:10" x14ac:dyDescent="0.2">
      <c r="J2943" s="218"/>
    </row>
    <row r="2944" spans="10:10" x14ac:dyDescent="0.2">
      <c r="J2944" s="206"/>
    </row>
    <row r="2945" spans="10:10" x14ac:dyDescent="0.2">
      <c r="J2945" s="218"/>
    </row>
    <row r="2946" spans="10:10" x14ac:dyDescent="0.2">
      <c r="J2946" s="206"/>
    </row>
    <row r="2947" spans="10:10" x14ac:dyDescent="0.2">
      <c r="J2947" s="206"/>
    </row>
    <row r="2948" spans="10:10" x14ac:dyDescent="0.2">
      <c r="J2948" s="206"/>
    </row>
    <row r="2949" spans="10:10" x14ac:dyDescent="0.2">
      <c r="J2949" s="206"/>
    </row>
    <row r="2950" spans="10:10" x14ac:dyDescent="0.2">
      <c r="J2950" s="206"/>
    </row>
    <row r="2951" spans="10:10" x14ac:dyDescent="0.2">
      <c r="J2951" s="206"/>
    </row>
    <row r="2952" spans="10:10" x14ac:dyDescent="0.2">
      <c r="J2952" s="206"/>
    </row>
    <row r="2953" spans="10:10" x14ac:dyDescent="0.2">
      <c r="J2953" s="206"/>
    </row>
    <row r="2954" spans="10:10" x14ac:dyDescent="0.2">
      <c r="J2954" s="206"/>
    </row>
    <row r="2955" spans="10:10" x14ac:dyDescent="0.2">
      <c r="J2955" s="206"/>
    </row>
    <row r="2956" spans="10:10" x14ac:dyDescent="0.2">
      <c r="J2956" s="206"/>
    </row>
    <row r="2957" spans="10:10" x14ac:dyDescent="0.2">
      <c r="J2957" s="206"/>
    </row>
    <row r="2958" spans="10:10" x14ac:dyDescent="0.2">
      <c r="J2958" s="206"/>
    </row>
    <row r="2959" spans="10:10" x14ac:dyDescent="0.2">
      <c r="J2959" s="206"/>
    </row>
    <row r="2960" spans="10:10" x14ac:dyDescent="0.2">
      <c r="J2960" s="206"/>
    </row>
    <row r="2961" spans="10:10" x14ac:dyDescent="0.2">
      <c r="J2961" s="206"/>
    </row>
    <row r="2962" spans="10:10" x14ac:dyDescent="0.2">
      <c r="J2962" s="206"/>
    </row>
    <row r="2963" spans="10:10" x14ac:dyDescent="0.2">
      <c r="J2963" s="206"/>
    </row>
    <row r="2964" spans="10:10" x14ac:dyDescent="0.2">
      <c r="J2964" s="206"/>
    </row>
    <row r="2965" spans="10:10" x14ac:dyDescent="0.2">
      <c r="J2965" s="206"/>
    </row>
    <row r="2966" spans="10:10" x14ac:dyDescent="0.2">
      <c r="J2966" s="206"/>
    </row>
    <row r="2967" spans="10:10" x14ac:dyDescent="0.2">
      <c r="J2967" s="206"/>
    </row>
    <row r="2968" spans="10:10" x14ac:dyDescent="0.2">
      <c r="J2968" s="206"/>
    </row>
    <row r="2969" spans="10:10" x14ac:dyDescent="0.2">
      <c r="J2969" s="206"/>
    </row>
    <row r="2970" spans="10:10" x14ac:dyDescent="0.2">
      <c r="J2970" s="206"/>
    </row>
    <row r="2971" spans="10:10" x14ac:dyDescent="0.2">
      <c r="J2971" s="206"/>
    </row>
    <row r="2972" spans="10:10" x14ac:dyDescent="0.2">
      <c r="J2972" s="206"/>
    </row>
    <row r="2973" spans="10:10" x14ac:dyDescent="0.2">
      <c r="J2973" s="206"/>
    </row>
    <row r="2974" spans="10:10" x14ac:dyDescent="0.2">
      <c r="J2974" s="206"/>
    </row>
    <row r="2975" spans="10:10" x14ac:dyDescent="0.2">
      <c r="J2975" s="206"/>
    </row>
    <row r="2976" spans="10:10" x14ac:dyDescent="0.2">
      <c r="J2976" s="206"/>
    </row>
    <row r="2977" spans="10:10" x14ac:dyDescent="0.2">
      <c r="J2977" s="206"/>
    </row>
    <row r="2978" spans="10:10" x14ac:dyDescent="0.2">
      <c r="J2978" s="206"/>
    </row>
    <row r="2979" spans="10:10" x14ac:dyDescent="0.2">
      <c r="J2979" s="206"/>
    </row>
    <row r="2980" spans="10:10" x14ac:dyDescent="0.2">
      <c r="J2980" s="206"/>
    </row>
    <row r="2981" spans="10:10" x14ac:dyDescent="0.2">
      <c r="J2981" s="206"/>
    </row>
    <row r="2982" spans="10:10" x14ac:dyDescent="0.2">
      <c r="J2982" s="206"/>
    </row>
    <row r="2983" spans="10:10" x14ac:dyDescent="0.2">
      <c r="J2983" s="206"/>
    </row>
    <row r="2984" spans="10:10" x14ac:dyDescent="0.2">
      <c r="J2984" s="206"/>
    </row>
    <row r="2985" spans="10:10" x14ac:dyDescent="0.2">
      <c r="J2985" s="206"/>
    </row>
    <row r="2986" spans="10:10" x14ac:dyDescent="0.2">
      <c r="J2986" s="206"/>
    </row>
    <row r="2987" spans="10:10" x14ac:dyDescent="0.2">
      <c r="J2987" s="206"/>
    </row>
    <row r="2988" spans="10:10" x14ac:dyDescent="0.2">
      <c r="J2988" s="206"/>
    </row>
    <row r="2989" spans="10:10" x14ac:dyDescent="0.2">
      <c r="J2989" s="206"/>
    </row>
    <row r="2990" spans="10:10" x14ac:dyDescent="0.2">
      <c r="J2990" s="206"/>
    </row>
    <row r="2991" spans="10:10" x14ac:dyDescent="0.2">
      <c r="J2991" s="206"/>
    </row>
    <row r="2992" spans="10:10" x14ac:dyDescent="0.2">
      <c r="J2992" s="206"/>
    </row>
    <row r="2993" spans="10:10" x14ac:dyDescent="0.2">
      <c r="J2993" s="206"/>
    </row>
    <row r="2994" spans="10:10" x14ac:dyDescent="0.2">
      <c r="J2994" s="206"/>
    </row>
    <row r="2995" spans="10:10" x14ac:dyDescent="0.2">
      <c r="J2995" s="206"/>
    </row>
    <row r="2996" spans="10:10" x14ac:dyDescent="0.2">
      <c r="J2996" s="206"/>
    </row>
    <row r="2997" spans="10:10" x14ac:dyDescent="0.2">
      <c r="J2997" s="206"/>
    </row>
    <row r="2998" spans="10:10" x14ac:dyDescent="0.2">
      <c r="J2998" s="206"/>
    </row>
    <row r="2999" spans="10:10" x14ac:dyDescent="0.2">
      <c r="J2999" s="206"/>
    </row>
    <row r="3000" spans="10:10" x14ac:dyDescent="0.2">
      <c r="J3000" s="206"/>
    </row>
    <row r="3001" spans="10:10" x14ac:dyDescent="0.2">
      <c r="J3001" s="206"/>
    </row>
    <row r="3002" spans="10:10" x14ac:dyDescent="0.2">
      <c r="J3002" s="206"/>
    </row>
    <row r="3003" spans="10:10" x14ac:dyDescent="0.2">
      <c r="J3003" s="206"/>
    </row>
    <row r="3004" spans="10:10" x14ac:dyDescent="0.2">
      <c r="J3004" s="206"/>
    </row>
    <row r="3005" spans="10:10" x14ac:dyDescent="0.2">
      <c r="J3005" s="206"/>
    </row>
    <row r="3006" spans="10:10" x14ac:dyDescent="0.2">
      <c r="J3006" s="206"/>
    </row>
    <row r="3007" spans="10:10" x14ac:dyDescent="0.2">
      <c r="J3007" s="206"/>
    </row>
    <row r="3008" spans="10:10" x14ac:dyDescent="0.2">
      <c r="J3008" s="206"/>
    </row>
    <row r="3009" spans="10:10" x14ac:dyDescent="0.2">
      <c r="J3009" s="206"/>
    </row>
    <row r="3010" spans="10:10" x14ac:dyDescent="0.2">
      <c r="J3010" s="206"/>
    </row>
    <row r="3011" spans="10:10" x14ac:dyDescent="0.2">
      <c r="J3011" s="206"/>
    </row>
    <row r="3012" spans="10:10" x14ac:dyDescent="0.2">
      <c r="J3012" s="206"/>
    </row>
    <row r="3013" spans="10:10" x14ac:dyDescent="0.2">
      <c r="J3013" s="206"/>
    </row>
    <row r="3014" spans="10:10" x14ac:dyDescent="0.2">
      <c r="J3014" s="206"/>
    </row>
    <row r="3015" spans="10:10" x14ac:dyDescent="0.2">
      <c r="J3015" s="206"/>
    </row>
    <row r="3016" spans="10:10" x14ac:dyDescent="0.2">
      <c r="J3016" s="206"/>
    </row>
    <row r="3017" spans="10:10" x14ac:dyDescent="0.2">
      <c r="J3017" s="206"/>
    </row>
    <row r="3018" spans="10:10" x14ac:dyDescent="0.2">
      <c r="J3018" s="206"/>
    </row>
    <row r="3019" spans="10:10" x14ac:dyDescent="0.2">
      <c r="J3019" s="206"/>
    </row>
    <row r="3020" spans="10:10" x14ac:dyDescent="0.2">
      <c r="J3020" s="206"/>
    </row>
    <row r="3021" spans="10:10" x14ac:dyDescent="0.2">
      <c r="J3021" s="206"/>
    </row>
    <row r="3022" spans="10:10" x14ac:dyDescent="0.2">
      <c r="J3022" s="206"/>
    </row>
    <row r="3023" spans="10:10" x14ac:dyDescent="0.2">
      <c r="J3023" s="206"/>
    </row>
    <row r="3024" spans="10:10" x14ac:dyDescent="0.2">
      <c r="J3024" s="206"/>
    </row>
    <row r="3025" spans="10:10" x14ac:dyDescent="0.2">
      <c r="J3025" s="206"/>
    </row>
    <row r="3026" spans="10:10" x14ac:dyDescent="0.2">
      <c r="J3026" s="206"/>
    </row>
    <row r="3027" spans="10:10" x14ac:dyDescent="0.2">
      <c r="J3027" s="206"/>
    </row>
    <row r="3028" spans="10:10" x14ac:dyDescent="0.2">
      <c r="J3028" s="206"/>
    </row>
    <row r="3029" spans="10:10" x14ac:dyDescent="0.2">
      <c r="J3029" s="206"/>
    </row>
    <row r="3030" spans="10:10" x14ac:dyDescent="0.2">
      <c r="J3030" s="206"/>
    </row>
    <row r="3031" spans="10:10" x14ac:dyDescent="0.2">
      <c r="J3031" s="206"/>
    </row>
    <row r="3032" spans="10:10" x14ac:dyDescent="0.2">
      <c r="J3032" s="206"/>
    </row>
    <row r="3033" spans="10:10" x14ac:dyDescent="0.2">
      <c r="J3033" s="206"/>
    </row>
    <row r="3034" spans="10:10" x14ac:dyDescent="0.2">
      <c r="J3034" s="206"/>
    </row>
    <row r="3035" spans="10:10" x14ac:dyDescent="0.2">
      <c r="J3035" s="206"/>
    </row>
    <row r="3036" spans="10:10" x14ac:dyDescent="0.2">
      <c r="J3036" s="206"/>
    </row>
    <row r="3037" spans="10:10" x14ac:dyDescent="0.2">
      <c r="J3037" s="206"/>
    </row>
    <row r="3038" spans="10:10" x14ac:dyDescent="0.2">
      <c r="J3038" s="206"/>
    </row>
    <row r="3039" spans="10:10" x14ac:dyDescent="0.2">
      <c r="J3039" s="206"/>
    </row>
    <row r="3040" spans="10:10" x14ac:dyDescent="0.2">
      <c r="J3040" s="206"/>
    </row>
    <row r="3041" spans="10:10" x14ac:dyDescent="0.2">
      <c r="J3041" s="206"/>
    </row>
    <row r="3042" spans="10:10" x14ac:dyDescent="0.2">
      <c r="J3042" s="206"/>
    </row>
    <row r="3043" spans="10:10" x14ac:dyDescent="0.2">
      <c r="J3043" s="206"/>
    </row>
    <row r="3044" spans="10:10" x14ac:dyDescent="0.2">
      <c r="J3044" s="206"/>
    </row>
    <row r="3045" spans="10:10" x14ac:dyDescent="0.2">
      <c r="J3045" s="206"/>
    </row>
    <row r="3046" spans="10:10" x14ac:dyDescent="0.2">
      <c r="J3046" s="206"/>
    </row>
    <row r="3047" spans="10:10" x14ac:dyDescent="0.2">
      <c r="J3047" s="206"/>
    </row>
    <row r="3048" spans="10:10" x14ac:dyDescent="0.2">
      <c r="J3048" s="206"/>
    </row>
    <row r="3049" spans="10:10" x14ac:dyDescent="0.2">
      <c r="J3049" s="206"/>
    </row>
    <row r="3050" spans="10:10" x14ac:dyDescent="0.2">
      <c r="J3050" s="206"/>
    </row>
    <row r="3051" spans="10:10" x14ac:dyDescent="0.2">
      <c r="J3051" s="206"/>
    </row>
    <row r="3052" spans="10:10" x14ac:dyDescent="0.2">
      <c r="J3052" s="206"/>
    </row>
    <row r="3053" spans="10:10" x14ac:dyDescent="0.2">
      <c r="J3053" s="206"/>
    </row>
    <row r="3054" spans="10:10" x14ac:dyDescent="0.2">
      <c r="J3054" s="206"/>
    </row>
    <row r="3055" spans="10:10" x14ac:dyDescent="0.2">
      <c r="J3055" s="206"/>
    </row>
    <row r="3056" spans="10:10" x14ac:dyDescent="0.2">
      <c r="J3056" s="206"/>
    </row>
    <row r="3057" spans="10:10" x14ac:dyDescent="0.2">
      <c r="J3057" s="206"/>
    </row>
    <row r="3058" spans="10:10" x14ac:dyDescent="0.2">
      <c r="J3058" s="206"/>
    </row>
    <row r="3059" spans="10:10" x14ac:dyDescent="0.2">
      <c r="J3059" s="206"/>
    </row>
    <row r="3060" spans="10:10" x14ac:dyDescent="0.2">
      <c r="J3060" s="206"/>
    </row>
    <row r="3061" spans="10:10" x14ac:dyDescent="0.2">
      <c r="J3061" s="206"/>
    </row>
    <row r="3062" spans="10:10" x14ac:dyDescent="0.2">
      <c r="J3062" s="206"/>
    </row>
    <row r="3063" spans="10:10" x14ac:dyDescent="0.2">
      <c r="J3063" s="206"/>
    </row>
    <row r="3064" spans="10:10" x14ac:dyDescent="0.2">
      <c r="J3064" s="206"/>
    </row>
    <row r="3065" spans="10:10" x14ac:dyDescent="0.2">
      <c r="J3065" s="206"/>
    </row>
    <row r="3066" spans="10:10" x14ac:dyDescent="0.2">
      <c r="J3066" s="206"/>
    </row>
    <row r="3067" spans="10:10" x14ac:dyDescent="0.2">
      <c r="J3067" s="218"/>
    </row>
    <row r="3068" spans="10:10" x14ac:dyDescent="0.2">
      <c r="J3068" s="206"/>
    </row>
    <row r="3069" spans="10:10" x14ac:dyDescent="0.2">
      <c r="J3069" s="218"/>
    </row>
    <row r="3070" spans="10:10" x14ac:dyDescent="0.2">
      <c r="J3070" s="206"/>
    </row>
    <row r="3071" spans="10:10" x14ac:dyDescent="0.2">
      <c r="J3071" s="218"/>
    </row>
    <row r="3072" spans="10:10" x14ac:dyDescent="0.2">
      <c r="J3072" s="206"/>
    </row>
    <row r="3073" spans="10:10" x14ac:dyDescent="0.2">
      <c r="J3073" s="218"/>
    </row>
    <row r="3074" spans="10:10" x14ac:dyDescent="0.2">
      <c r="J3074" s="206"/>
    </row>
    <row r="3075" spans="10:10" x14ac:dyDescent="0.2">
      <c r="J3075" s="218"/>
    </row>
    <row r="3076" spans="10:10" x14ac:dyDescent="0.2">
      <c r="J3076" s="206"/>
    </row>
    <row r="3077" spans="10:10" x14ac:dyDescent="0.2">
      <c r="J3077" s="218"/>
    </row>
    <row r="3078" spans="10:10" x14ac:dyDescent="0.2">
      <c r="J3078" s="206"/>
    </row>
    <row r="3079" spans="10:10" x14ac:dyDescent="0.2">
      <c r="J3079" s="206"/>
    </row>
    <row r="3080" spans="10:10" x14ac:dyDescent="0.2">
      <c r="J3080" s="206"/>
    </row>
    <row r="3081" spans="10:10" x14ac:dyDescent="0.2">
      <c r="J3081" s="206"/>
    </row>
    <row r="3082" spans="10:10" x14ac:dyDescent="0.2">
      <c r="J3082" s="206"/>
    </row>
    <row r="3083" spans="10:10" x14ac:dyDescent="0.2">
      <c r="J3083" s="206"/>
    </row>
    <row r="3084" spans="10:10" x14ac:dyDescent="0.2">
      <c r="J3084" s="206"/>
    </row>
    <row r="3085" spans="10:10" x14ac:dyDescent="0.2">
      <c r="J3085" s="206"/>
    </row>
    <row r="3086" spans="10:10" x14ac:dyDescent="0.2">
      <c r="J3086" s="206"/>
    </row>
    <row r="3087" spans="10:10" x14ac:dyDescent="0.2">
      <c r="J3087" s="206"/>
    </row>
    <row r="3088" spans="10:10" x14ac:dyDescent="0.2">
      <c r="J3088" s="206"/>
    </row>
    <row r="3089" spans="10:10" x14ac:dyDescent="0.2">
      <c r="J3089" s="206"/>
    </row>
    <row r="3090" spans="10:10" x14ac:dyDescent="0.2">
      <c r="J3090" s="206"/>
    </row>
    <row r="3091" spans="10:10" x14ac:dyDescent="0.2">
      <c r="J3091" s="206"/>
    </row>
    <row r="3092" spans="10:10" x14ac:dyDescent="0.2">
      <c r="J3092" s="206"/>
    </row>
    <row r="3093" spans="10:10" x14ac:dyDescent="0.2">
      <c r="J3093" s="206"/>
    </row>
    <row r="3094" spans="10:10" x14ac:dyDescent="0.2">
      <c r="J3094" s="206"/>
    </row>
    <row r="3095" spans="10:10" x14ac:dyDescent="0.2">
      <c r="J3095" s="206"/>
    </row>
    <row r="3096" spans="10:10" x14ac:dyDescent="0.2">
      <c r="J3096" s="206"/>
    </row>
    <row r="3097" spans="10:10" x14ac:dyDescent="0.2">
      <c r="J3097" s="206"/>
    </row>
    <row r="3098" spans="10:10" x14ac:dyDescent="0.2">
      <c r="J3098" s="206"/>
    </row>
    <row r="3099" spans="10:10" x14ac:dyDescent="0.2">
      <c r="J3099" s="206"/>
    </row>
    <row r="3100" spans="10:10" x14ac:dyDescent="0.2">
      <c r="J3100" s="206"/>
    </row>
    <row r="3101" spans="10:10" x14ac:dyDescent="0.2">
      <c r="J3101" s="206"/>
    </row>
    <row r="3102" spans="10:10" x14ac:dyDescent="0.2">
      <c r="J3102" s="206"/>
    </row>
    <row r="3103" spans="10:10" x14ac:dyDescent="0.2">
      <c r="J3103" s="206"/>
    </row>
    <row r="3104" spans="10:10" x14ac:dyDescent="0.2">
      <c r="J3104" s="206"/>
    </row>
    <row r="3105" spans="10:10" x14ac:dyDescent="0.2">
      <c r="J3105" s="206"/>
    </row>
    <row r="3106" spans="10:10" x14ac:dyDescent="0.2">
      <c r="J3106" s="206"/>
    </row>
    <row r="3107" spans="10:10" x14ac:dyDescent="0.2">
      <c r="J3107" s="206"/>
    </row>
    <row r="3108" spans="10:10" x14ac:dyDescent="0.2">
      <c r="J3108" s="206"/>
    </row>
    <row r="3109" spans="10:10" x14ac:dyDescent="0.2">
      <c r="J3109" s="218"/>
    </row>
    <row r="3110" spans="10:10" x14ac:dyDescent="0.2">
      <c r="J3110" s="206"/>
    </row>
    <row r="3111" spans="10:10" x14ac:dyDescent="0.2">
      <c r="J3111" s="218"/>
    </row>
    <row r="3112" spans="10:10" x14ac:dyDescent="0.2">
      <c r="J3112" s="206"/>
    </row>
    <row r="3113" spans="10:10" x14ac:dyDescent="0.2">
      <c r="J3113" s="218"/>
    </row>
    <row r="3114" spans="10:10" x14ac:dyDescent="0.2">
      <c r="J3114" s="206"/>
    </row>
    <row r="3115" spans="10:10" x14ac:dyDescent="0.2">
      <c r="J3115" s="218"/>
    </row>
    <row r="3116" spans="10:10" x14ac:dyDescent="0.2">
      <c r="J3116" s="206"/>
    </row>
    <row r="3117" spans="10:10" x14ac:dyDescent="0.2">
      <c r="J3117" s="218"/>
    </row>
    <row r="3118" spans="10:10" x14ac:dyDescent="0.2">
      <c r="J3118" s="206"/>
    </row>
    <row r="3119" spans="10:10" x14ac:dyDescent="0.2">
      <c r="J3119" s="218"/>
    </row>
    <row r="3120" spans="10:10" x14ac:dyDescent="0.2">
      <c r="J3120" s="206"/>
    </row>
    <row r="3121" spans="10:10" x14ac:dyDescent="0.2">
      <c r="J3121" s="218"/>
    </row>
    <row r="3122" spans="10:10" x14ac:dyDescent="0.2">
      <c r="J3122" s="206"/>
    </row>
    <row r="3123" spans="10:10" x14ac:dyDescent="0.2">
      <c r="J3123" s="218"/>
    </row>
    <row r="3124" spans="10:10" x14ac:dyDescent="0.2">
      <c r="J3124" s="206"/>
    </row>
    <row r="3125" spans="10:10" x14ac:dyDescent="0.2">
      <c r="J3125" s="218"/>
    </row>
    <row r="3126" spans="10:10" x14ac:dyDescent="0.2">
      <c r="J3126" s="206"/>
    </row>
    <row r="3127" spans="10:10" x14ac:dyDescent="0.2">
      <c r="J3127" s="218"/>
    </row>
    <row r="3128" spans="10:10" x14ac:dyDescent="0.2">
      <c r="J3128" s="206"/>
    </row>
    <row r="3129" spans="10:10" x14ac:dyDescent="0.2">
      <c r="J3129" s="218"/>
    </row>
    <row r="3130" spans="10:10" x14ac:dyDescent="0.2">
      <c r="J3130" s="206"/>
    </row>
    <row r="3131" spans="10:10" x14ac:dyDescent="0.2">
      <c r="J3131" s="218"/>
    </row>
    <row r="3132" spans="10:10" x14ac:dyDescent="0.2">
      <c r="J3132" s="206"/>
    </row>
    <row r="3133" spans="10:10" x14ac:dyDescent="0.2">
      <c r="J3133" s="206"/>
    </row>
    <row r="3134" spans="10:10" x14ac:dyDescent="0.2">
      <c r="J3134" s="206"/>
    </row>
    <row r="3135" spans="10:10" x14ac:dyDescent="0.2">
      <c r="J3135" s="206"/>
    </row>
    <row r="3136" spans="10:10" x14ac:dyDescent="0.2">
      <c r="J3136" s="206"/>
    </row>
    <row r="3137" spans="10:10" x14ac:dyDescent="0.2">
      <c r="J3137" s="206"/>
    </row>
    <row r="3138" spans="10:10" x14ac:dyDescent="0.2">
      <c r="J3138" s="206"/>
    </row>
    <row r="3139" spans="10:10" x14ac:dyDescent="0.2">
      <c r="J3139" s="218"/>
    </row>
    <row r="3140" spans="10:10" x14ac:dyDescent="0.2">
      <c r="J3140" s="206"/>
    </row>
    <row r="3141" spans="10:10" x14ac:dyDescent="0.2">
      <c r="J3141" s="218"/>
    </row>
    <row r="3142" spans="10:10" x14ac:dyDescent="0.2">
      <c r="J3142" s="206"/>
    </row>
    <row r="3143" spans="10:10" x14ac:dyDescent="0.2">
      <c r="J3143" s="218"/>
    </row>
    <row r="3144" spans="10:10" x14ac:dyDescent="0.2">
      <c r="J3144" s="206"/>
    </row>
    <row r="3145" spans="10:10" x14ac:dyDescent="0.2">
      <c r="J3145" s="218"/>
    </row>
    <row r="3146" spans="10:10" x14ac:dyDescent="0.2">
      <c r="J3146" s="206"/>
    </row>
    <row r="3147" spans="10:10" x14ac:dyDescent="0.2">
      <c r="J3147" s="218"/>
    </row>
    <row r="3148" spans="10:10" x14ac:dyDescent="0.2">
      <c r="J3148" s="206"/>
    </row>
    <row r="3149" spans="10:10" x14ac:dyDescent="0.2">
      <c r="J3149" s="218"/>
    </row>
    <row r="3150" spans="10:10" x14ac:dyDescent="0.2">
      <c r="J3150" s="206"/>
    </row>
    <row r="3151" spans="10:10" x14ac:dyDescent="0.2">
      <c r="J3151" s="206"/>
    </row>
    <row r="3152" spans="10:10" x14ac:dyDescent="0.2">
      <c r="J3152" s="206"/>
    </row>
    <row r="3153" spans="10:10" x14ac:dyDescent="0.2">
      <c r="J3153" s="206"/>
    </row>
    <row r="3154" spans="10:10" x14ac:dyDescent="0.2">
      <c r="J3154" s="206"/>
    </row>
    <row r="3155" spans="10:10" x14ac:dyDescent="0.2">
      <c r="J3155" s="206"/>
    </row>
    <row r="3156" spans="10:10" x14ac:dyDescent="0.2">
      <c r="J3156" s="206"/>
    </row>
    <row r="3157" spans="10:10" x14ac:dyDescent="0.2">
      <c r="J3157" s="206"/>
    </row>
    <row r="3158" spans="10:10" x14ac:dyDescent="0.2">
      <c r="J3158" s="206"/>
    </row>
    <row r="3159" spans="10:10" x14ac:dyDescent="0.2">
      <c r="J3159" s="206"/>
    </row>
    <row r="3160" spans="10:10" x14ac:dyDescent="0.2">
      <c r="J3160" s="206"/>
    </row>
    <row r="3161" spans="10:10" x14ac:dyDescent="0.2">
      <c r="J3161" s="206"/>
    </row>
    <row r="3162" spans="10:10" x14ac:dyDescent="0.2">
      <c r="J3162" s="206"/>
    </row>
    <row r="3163" spans="10:10" x14ac:dyDescent="0.2">
      <c r="J3163" s="218"/>
    </row>
    <row r="3164" spans="10:10" x14ac:dyDescent="0.2">
      <c r="J3164" s="206"/>
    </row>
    <row r="3165" spans="10:10" x14ac:dyDescent="0.2">
      <c r="J3165" s="218"/>
    </row>
    <row r="3166" spans="10:10" x14ac:dyDescent="0.2">
      <c r="J3166" s="206"/>
    </row>
    <row r="3167" spans="10:10" x14ac:dyDescent="0.2">
      <c r="J3167" s="218"/>
    </row>
    <row r="3168" spans="10:10" x14ac:dyDescent="0.2">
      <c r="J3168" s="206"/>
    </row>
    <row r="3169" spans="10:10" x14ac:dyDescent="0.2">
      <c r="J3169" s="218"/>
    </row>
    <row r="3170" spans="10:10" x14ac:dyDescent="0.2">
      <c r="J3170" s="206"/>
    </row>
    <row r="3171" spans="10:10" x14ac:dyDescent="0.2">
      <c r="J3171" s="218"/>
    </row>
    <row r="3172" spans="10:10" x14ac:dyDescent="0.2">
      <c r="J3172" s="206"/>
    </row>
    <row r="3173" spans="10:10" x14ac:dyDescent="0.2">
      <c r="J3173" s="218"/>
    </row>
    <row r="3174" spans="10:10" x14ac:dyDescent="0.2">
      <c r="J3174" s="206"/>
    </row>
    <row r="3175" spans="10:10" x14ac:dyDescent="0.2">
      <c r="J3175" s="206"/>
    </row>
    <row r="3176" spans="10:10" x14ac:dyDescent="0.2">
      <c r="J3176" s="206"/>
    </row>
    <row r="3177" spans="10:10" x14ac:dyDescent="0.2">
      <c r="J3177" s="206"/>
    </row>
    <row r="3178" spans="10:10" x14ac:dyDescent="0.2">
      <c r="J3178" s="206"/>
    </row>
    <row r="3179" spans="10:10" x14ac:dyDescent="0.2">
      <c r="J3179" s="206"/>
    </row>
    <row r="3180" spans="10:10" x14ac:dyDescent="0.2">
      <c r="J3180" s="206"/>
    </row>
    <row r="3181" spans="10:10" x14ac:dyDescent="0.2">
      <c r="J3181" s="206"/>
    </row>
    <row r="3182" spans="10:10" x14ac:dyDescent="0.2">
      <c r="J3182" s="206"/>
    </row>
    <row r="3183" spans="10:10" x14ac:dyDescent="0.2">
      <c r="J3183" s="206"/>
    </row>
    <row r="3184" spans="10:10" x14ac:dyDescent="0.2">
      <c r="J3184" s="206"/>
    </row>
    <row r="3185" spans="10:10" x14ac:dyDescent="0.2">
      <c r="J3185" s="206"/>
    </row>
    <row r="3186" spans="10:10" x14ac:dyDescent="0.2">
      <c r="J3186" s="206"/>
    </row>
    <row r="3187" spans="10:10" x14ac:dyDescent="0.2">
      <c r="J3187" s="206"/>
    </row>
    <row r="3188" spans="10:10" x14ac:dyDescent="0.2">
      <c r="J3188" s="206"/>
    </row>
    <row r="3189" spans="10:10" x14ac:dyDescent="0.2">
      <c r="J3189" s="206"/>
    </row>
    <row r="3190" spans="10:10" x14ac:dyDescent="0.2">
      <c r="J3190" s="206"/>
    </row>
    <row r="3191" spans="10:10" x14ac:dyDescent="0.2">
      <c r="J3191" s="206"/>
    </row>
    <row r="3192" spans="10:10" x14ac:dyDescent="0.2">
      <c r="J3192" s="206"/>
    </row>
    <row r="3193" spans="10:10" x14ac:dyDescent="0.2">
      <c r="J3193" s="206"/>
    </row>
    <row r="3194" spans="10:10" x14ac:dyDescent="0.2">
      <c r="J3194" s="206"/>
    </row>
    <row r="3195" spans="10:10" x14ac:dyDescent="0.2">
      <c r="J3195" s="206"/>
    </row>
    <row r="3196" spans="10:10" x14ac:dyDescent="0.2">
      <c r="J3196" s="206"/>
    </row>
    <row r="3197" spans="10:10" x14ac:dyDescent="0.2">
      <c r="J3197" s="206"/>
    </row>
    <row r="3198" spans="10:10" x14ac:dyDescent="0.2">
      <c r="J3198" s="206"/>
    </row>
    <row r="3199" spans="10:10" x14ac:dyDescent="0.2">
      <c r="J3199" s="206"/>
    </row>
    <row r="3200" spans="10:10" x14ac:dyDescent="0.2">
      <c r="J3200" s="206"/>
    </row>
    <row r="3201" spans="10:10" x14ac:dyDescent="0.2">
      <c r="J3201" s="206"/>
    </row>
    <row r="3202" spans="10:10" x14ac:dyDescent="0.2">
      <c r="J3202" s="206"/>
    </row>
    <row r="3203" spans="10:10" x14ac:dyDescent="0.2">
      <c r="J3203" s="206"/>
    </row>
    <row r="3204" spans="10:10" x14ac:dyDescent="0.2">
      <c r="J3204" s="206"/>
    </row>
    <row r="3205" spans="10:10" x14ac:dyDescent="0.2">
      <c r="J3205" s="206"/>
    </row>
    <row r="3206" spans="10:10" x14ac:dyDescent="0.2">
      <c r="J3206" s="206"/>
    </row>
    <row r="3207" spans="10:10" x14ac:dyDescent="0.2">
      <c r="J3207" s="206"/>
    </row>
    <row r="3208" spans="10:10" x14ac:dyDescent="0.2">
      <c r="J3208" s="206"/>
    </row>
    <row r="3209" spans="10:10" x14ac:dyDescent="0.2">
      <c r="J3209" s="206"/>
    </row>
    <row r="3210" spans="10:10" x14ac:dyDescent="0.2">
      <c r="J3210" s="206"/>
    </row>
    <row r="3211" spans="10:10" x14ac:dyDescent="0.2">
      <c r="J3211" s="206"/>
    </row>
    <row r="3212" spans="10:10" x14ac:dyDescent="0.2">
      <c r="J3212" s="206"/>
    </row>
    <row r="3213" spans="10:10" x14ac:dyDescent="0.2">
      <c r="J3213" s="206"/>
    </row>
    <row r="3214" spans="10:10" x14ac:dyDescent="0.2">
      <c r="J3214" s="206"/>
    </row>
    <row r="3215" spans="10:10" x14ac:dyDescent="0.2">
      <c r="J3215" s="206"/>
    </row>
    <row r="3216" spans="10:10" x14ac:dyDescent="0.2">
      <c r="J3216" s="206"/>
    </row>
    <row r="3217" spans="10:10" x14ac:dyDescent="0.2">
      <c r="J3217" s="206"/>
    </row>
    <row r="3218" spans="10:10" x14ac:dyDescent="0.2">
      <c r="J3218" s="206"/>
    </row>
    <row r="3219" spans="10:10" x14ac:dyDescent="0.2">
      <c r="J3219" s="206"/>
    </row>
    <row r="3220" spans="10:10" x14ac:dyDescent="0.2">
      <c r="J3220" s="206"/>
    </row>
    <row r="3221" spans="10:10" x14ac:dyDescent="0.2">
      <c r="J3221" s="206"/>
    </row>
    <row r="3222" spans="10:10" x14ac:dyDescent="0.2">
      <c r="J3222" s="206"/>
    </row>
    <row r="3223" spans="10:10" x14ac:dyDescent="0.2">
      <c r="J3223" s="206"/>
    </row>
    <row r="3224" spans="10:10" x14ac:dyDescent="0.2">
      <c r="J3224" s="206"/>
    </row>
    <row r="3225" spans="10:10" x14ac:dyDescent="0.2">
      <c r="J3225" s="206"/>
    </row>
    <row r="3226" spans="10:10" x14ac:dyDescent="0.2">
      <c r="J3226" s="206"/>
    </row>
    <row r="3227" spans="10:10" x14ac:dyDescent="0.2">
      <c r="J3227" s="206"/>
    </row>
    <row r="3228" spans="10:10" x14ac:dyDescent="0.2">
      <c r="J3228" s="206"/>
    </row>
    <row r="3229" spans="10:10" x14ac:dyDescent="0.2">
      <c r="J3229" s="206"/>
    </row>
    <row r="3230" spans="10:10" x14ac:dyDescent="0.2">
      <c r="J3230" s="206"/>
    </row>
    <row r="3231" spans="10:10" x14ac:dyDescent="0.2">
      <c r="J3231" s="206"/>
    </row>
    <row r="3232" spans="10:10" x14ac:dyDescent="0.2">
      <c r="J3232" s="206"/>
    </row>
    <row r="3233" spans="10:10" x14ac:dyDescent="0.2">
      <c r="J3233" s="206"/>
    </row>
    <row r="3234" spans="10:10" x14ac:dyDescent="0.2">
      <c r="J3234" s="206"/>
    </row>
    <row r="3235" spans="10:10" x14ac:dyDescent="0.2">
      <c r="J3235" s="206"/>
    </row>
    <row r="3236" spans="10:10" x14ac:dyDescent="0.2">
      <c r="J3236" s="206"/>
    </row>
    <row r="3237" spans="10:10" x14ac:dyDescent="0.2">
      <c r="J3237" s="206"/>
    </row>
    <row r="3238" spans="10:10" x14ac:dyDescent="0.2">
      <c r="J3238" s="206"/>
    </row>
    <row r="3239" spans="10:10" x14ac:dyDescent="0.2">
      <c r="J3239" s="206"/>
    </row>
    <row r="3240" spans="10:10" x14ac:dyDescent="0.2">
      <c r="J3240" s="206"/>
    </row>
    <row r="3241" spans="10:10" x14ac:dyDescent="0.2">
      <c r="J3241" s="206"/>
    </row>
    <row r="3242" spans="10:10" x14ac:dyDescent="0.2">
      <c r="J3242" s="206"/>
    </row>
    <row r="3243" spans="10:10" x14ac:dyDescent="0.2">
      <c r="J3243" s="206"/>
    </row>
    <row r="3244" spans="10:10" x14ac:dyDescent="0.2">
      <c r="J3244" s="206"/>
    </row>
    <row r="3245" spans="10:10" x14ac:dyDescent="0.2">
      <c r="J3245" s="206"/>
    </row>
    <row r="3246" spans="10:10" x14ac:dyDescent="0.2">
      <c r="J3246" s="206"/>
    </row>
    <row r="3247" spans="10:10" x14ac:dyDescent="0.2">
      <c r="J3247" s="206"/>
    </row>
    <row r="3248" spans="10:10" x14ac:dyDescent="0.2">
      <c r="J3248" s="206"/>
    </row>
    <row r="3249" spans="10:10" x14ac:dyDescent="0.2">
      <c r="J3249" s="206"/>
    </row>
    <row r="3250" spans="10:10" x14ac:dyDescent="0.2">
      <c r="J3250" s="206"/>
    </row>
    <row r="3251" spans="10:10" x14ac:dyDescent="0.2">
      <c r="J3251" s="206"/>
    </row>
    <row r="3252" spans="10:10" x14ac:dyDescent="0.2">
      <c r="J3252" s="206"/>
    </row>
    <row r="3253" spans="10:10" x14ac:dyDescent="0.2">
      <c r="J3253" s="206"/>
    </row>
    <row r="3254" spans="10:10" x14ac:dyDescent="0.2">
      <c r="J3254" s="206"/>
    </row>
    <row r="3255" spans="10:10" x14ac:dyDescent="0.2">
      <c r="J3255" s="206"/>
    </row>
    <row r="3256" spans="10:10" x14ac:dyDescent="0.2">
      <c r="J3256" s="206"/>
    </row>
    <row r="3257" spans="10:10" x14ac:dyDescent="0.2">
      <c r="J3257" s="206"/>
    </row>
    <row r="3258" spans="10:10" x14ac:dyDescent="0.2">
      <c r="J3258" s="206"/>
    </row>
    <row r="3259" spans="10:10" x14ac:dyDescent="0.2">
      <c r="J3259" s="206"/>
    </row>
    <row r="3260" spans="10:10" x14ac:dyDescent="0.2">
      <c r="J3260" s="206"/>
    </row>
    <row r="3261" spans="10:10" x14ac:dyDescent="0.2">
      <c r="J3261" s="206"/>
    </row>
    <row r="3262" spans="10:10" x14ac:dyDescent="0.2">
      <c r="J3262" s="206"/>
    </row>
    <row r="3263" spans="10:10" x14ac:dyDescent="0.2">
      <c r="J3263" s="206"/>
    </row>
    <row r="3264" spans="10:10" x14ac:dyDescent="0.2">
      <c r="J3264" s="206"/>
    </row>
    <row r="3265" spans="10:10" x14ac:dyDescent="0.2">
      <c r="J3265" s="206"/>
    </row>
    <row r="3266" spans="10:10" x14ac:dyDescent="0.2">
      <c r="J3266" s="206"/>
    </row>
    <row r="3267" spans="10:10" x14ac:dyDescent="0.2">
      <c r="J3267" s="206"/>
    </row>
    <row r="3268" spans="10:10" x14ac:dyDescent="0.2">
      <c r="J3268" s="206"/>
    </row>
    <row r="3269" spans="10:10" x14ac:dyDescent="0.2">
      <c r="J3269" s="206"/>
    </row>
    <row r="3270" spans="10:10" x14ac:dyDescent="0.2">
      <c r="J3270" s="206"/>
    </row>
    <row r="3271" spans="10:10" x14ac:dyDescent="0.2">
      <c r="J3271" s="206"/>
    </row>
    <row r="3272" spans="10:10" x14ac:dyDescent="0.2">
      <c r="J3272" s="206"/>
    </row>
    <row r="3273" spans="10:10" x14ac:dyDescent="0.2">
      <c r="J3273" s="206"/>
    </row>
    <row r="3274" spans="10:10" x14ac:dyDescent="0.2">
      <c r="J3274" s="206"/>
    </row>
    <row r="3275" spans="10:10" x14ac:dyDescent="0.2">
      <c r="J3275" s="206"/>
    </row>
    <row r="3276" spans="10:10" x14ac:dyDescent="0.2">
      <c r="J3276" s="206"/>
    </row>
    <row r="3277" spans="10:10" x14ac:dyDescent="0.2">
      <c r="J3277" s="206"/>
    </row>
    <row r="3278" spans="10:10" x14ac:dyDescent="0.2">
      <c r="J3278" s="206"/>
    </row>
    <row r="3279" spans="10:10" x14ac:dyDescent="0.2">
      <c r="J3279" s="206"/>
    </row>
    <row r="3280" spans="10:10" x14ac:dyDescent="0.2">
      <c r="J3280" s="206"/>
    </row>
    <row r="3281" spans="10:10" x14ac:dyDescent="0.2">
      <c r="J3281" s="206"/>
    </row>
    <row r="3282" spans="10:10" x14ac:dyDescent="0.2">
      <c r="J3282" s="206"/>
    </row>
    <row r="3283" spans="10:10" x14ac:dyDescent="0.2">
      <c r="J3283" s="206"/>
    </row>
    <row r="3284" spans="10:10" x14ac:dyDescent="0.2">
      <c r="J3284" s="206"/>
    </row>
    <row r="3285" spans="10:10" x14ac:dyDescent="0.2">
      <c r="J3285" s="206"/>
    </row>
    <row r="3286" spans="10:10" x14ac:dyDescent="0.2">
      <c r="J3286" s="206"/>
    </row>
    <row r="3287" spans="10:10" x14ac:dyDescent="0.2">
      <c r="J3287" s="206"/>
    </row>
    <row r="3288" spans="10:10" x14ac:dyDescent="0.2">
      <c r="J3288" s="206"/>
    </row>
    <row r="3289" spans="10:10" x14ac:dyDescent="0.2">
      <c r="J3289" s="206"/>
    </row>
    <row r="3290" spans="10:10" x14ac:dyDescent="0.2">
      <c r="J3290" s="206"/>
    </row>
    <row r="3291" spans="10:10" x14ac:dyDescent="0.2">
      <c r="J3291" s="206"/>
    </row>
    <row r="3292" spans="10:10" x14ac:dyDescent="0.2">
      <c r="J3292" s="206"/>
    </row>
    <row r="3293" spans="10:10" x14ac:dyDescent="0.2">
      <c r="J3293" s="206"/>
    </row>
    <row r="3294" spans="10:10" x14ac:dyDescent="0.2">
      <c r="J3294" s="206"/>
    </row>
    <row r="3295" spans="10:10" x14ac:dyDescent="0.2">
      <c r="J3295" s="206"/>
    </row>
    <row r="3296" spans="10:10" x14ac:dyDescent="0.2">
      <c r="J3296" s="206"/>
    </row>
    <row r="3297" spans="10:10" x14ac:dyDescent="0.2">
      <c r="J3297" s="206"/>
    </row>
    <row r="3298" spans="10:10" x14ac:dyDescent="0.2">
      <c r="J3298" s="206"/>
    </row>
    <row r="3299" spans="10:10" x14ac:dyDescent="0.2">
      <c r="J3299" s="206"/>
    </row>
    <row r="3300" spans="10:10" x14ac:dyDescent="0.2">
      <c r="J3300" s="206"/>
    </row>
    <row r="3301" spans="10:10" x14ac:dyDescent="0.2">
      <c r="J3301" s="206"/>
    </row>
    <row r="3302" spans="10:10" x14ac:dyDescent="0.2">
      <c r="J3302" s="206"/>
    </row>
    <row r="3303" spans="10:10" x14ac:dyDescent="0.2">
      <c r="J3303" s="206"/>
    </row>
    <row r="3304" spans="10:10" x14ac:dyDescent="0.2">
      <c r="J3304" s="206"/>
    </row>
    <row r="3305" spans="10:10" x14ac:dyDescent="0.2">
      <c r="J3305" s="206"/>
    </row>
    <row r="3306" spans="10:10" x14ac:dyDescent="0.2">
      <c r="J3306" s="206"/>
    </row>
    <row r="3307" spans="10:10" x14ac:dyDescent="0.2">
      <c r="J3307" s="206"/>
    </row>
    <row r="3308" spans="10:10" x14ac:dyDescent="0.2">
      <c r="J3308" s="206"/>
    </row>
    <row r="3309" spans="10:10" x14ac:dyDescent="0.2">
      <c r="J3309" s="206"/>
    </row>
    <row r="3310" spans="10:10" x14ac:dyDescent="0.2">
      <c r="J3310" s="206"/>
    </row>
    <row r="3311" spans="10:10" x14ac:dyDescent="0.2">
      <c r="J3311" s="206"/>
    </row>
    <row r="3312" spans="10:10" x14ac:dyDescent="0.2">
      <c r="J3312" s="206"/>
    </row>
    <row r="3313" spans="10:10" x14ac:dyDescent="0.2">
      <c r="J3313" s="206"/>
    </row>
    <row r="3314" spans="10:10" x14ac:dyDescent="0.2">
      <c r="J3314" s="206"/>
    </row>
    <row r="3315" spans="10:10" x14ac:dyDescent="0.2">
      <c r="J3315" s="206"/>
    </row>
    <row r="3316" spans="10:10" x14ac:dyDescent="0.2">
      <c r="J3316" s="206"/>
    </row>
    <row r="3317" spans="10:10" x14ac:dyDescent="0.2">
      <c r="J3317" s="206"/>
    </row>
    <row r="3318" spans="10:10" x14ac:dyDescent="0.2">
      <c r="J3318" s="206"/>
    </row>
    <row r="3319" spans="10:10" x14ac:dyDescent="0.2">
      <c r="J3319" s="206"/>
    </row>
    <row r="3320" spans="10:10" x14ac:dyDescent="0.2">
      <c r="J3320" s="206"/>
    </row>
    <row r="3321" spans="10:10" x14ac:dyDescent="0.2">
      <c r="J3321" s="206"/>
    </row>
    <row r="3322" spans="10:10" x14ac:dyDescent="0.2">
      <c r="J3322" s="206"/>
    </row>
    <row r="3323" spans="10:10" x14ac:dyDescent="0.2">
      <c r="J3323" s="206"/>
    </row>
    <row r="3324" spans="10:10" x14ac:dyDescent="0.2">
      <c r="J3324" s="206"/>
    </row>
    <row r="3325" spans="10:10" x14ac:dyDescent="0.2">
      <c r="J3325" s="206"/>
    </row>
    <row r="3326" spans="10:10" x14ac:dyDescent="0.2">
      <c r="J3326" s="206"/>
    </row>
    <row r="3327" spans="10:10" x14ac:dyDescent="0.2">
      <c r="J3327" s="206"/>
    </row>
    <row r="3328" spans="10:10" x14ac:dyDescent="0.2">
      <c r="J3328" s="206"/>
    </row>
    <row r="3329" spans="10:10" x14ac:dyDescent="0.2">
      <c r="J3329" s="206"/>
    </row>
    <row r="3330" spans="10:10" x14ac:dyDescent="0.2">
      <c r="J3330" s="206"/>
    </row>
    <row r="3331" spans="10:10" x14ac:dyDescent="0.2">
      <c r="J3331" s="206"/>
    </row>
    <row r="3332" spans="10:10" x14ac:dyDescent="0.2">
      <c r="J3332" s="206"/>
    </row>
    <row r="3333" spans="10:10" x14ac:dyDescent="0.2">
      <c r="J3333" s="206"/>
    </row>
    <row r="3334" spans="10:10" x14ac:dyDescent="0.2">
      <c r="J3334" s="206"/>
    </row>
    <row r="3335" spans="10:10" x14ac:dyDescent="0.2">
      <c r="J3335" s="206"/>
    </row>
    <row r="3336" spans="10:10" x14ac:dyDescent="0.2">
      <c r="J3336" s="206"/>
    </row>
    <row r="3337" spans="10:10" x14ac:dyDescent="0.2">
      <c r="J3337" s="206"/>
    </row>
    <row r="3338" spans="10:10" x14ac:dyDescent="0.2">
      <c r="J3338" s="206"/>
    </row>
    <row r="3339" spans="10:10" x14ac:dyDescent="0.2">
      <c r="J3339" s="206"/>
    </row>
    <row r="3340" spans="10:10" x14ac:dyDescent="0.2">
      <c r="J3340" s="206"/>
    </row>
    <row r="3341" spans="10:10" x14ac:dyDescent="0.2">
      <c r="J3341" s="206"/>
    </row>
    <row r="3342" spans="10:10" x14ac:dyDescent="0.2">
      <c r="J3342" s="206"/>
    </row>
    <row r="3343" spans="10:10" x14ac:dyDescent="0.2">
      <c r="J3343" s="206"/>
    </row>
    <row r="3344" spans="10:10" x14ac:dyDescent="0.2">
      <c r="J3344" s="206"/>
    </row>
    <row r="3345" spans="10:10" x14ac:dyDescent="0.2">
      <c r="J3345" s="206"/>
    </row>
    <row r="3346" spans="10:10" x14ac:dyDescent="0.2">
      <c r="J3346" s="206"/>
    </row>
    <row r="3347" spans="10:10" x14ac:dyDescent="0.2">
      <c r="J3347" s="206"/>
    </row>
    <row r="3348" spans="10:10" x14ac:dyDescent="0.2">
      <c r="J3348" s="206"/>
    </row>
    <row r="3349" spans="10:10" x14ac:dyDescent="0.2">
      <c r="J3349" s="206"/>
    </row>
    <row r="3350" spans="10:10" x14ac:dyDescent="0.2">
      <c r="J3350" s="206"/>
    </row>
    <row r="3351" spans="10:10" x14ac:dyDescent="0.2">
      <c r="J3351" s="206"/>
    </row>
    <row r="3352" spans="10:10" x14ac:dyDescent="0.2">
      <c r="J3352" s="206"/>
    </row>
    <row r="3353" spans="10:10" x14ac:dyDescent="0.2">
      <c r="J3353" s="206"/>
    </row>
    <row r="3354" spans="10:10" x14ac:dyDescent="0.2">
      <c r="J3354" s="206"/>
    </row>
    <row r="3355" spans="10:10" x14ac:dyDescent="0.2">
      <c r="J3355" s="206"/>
    </row>
    <row r="3356" spans="10:10" x14ac:dyDescent="0.2">
      <c r="J3356" s="206"/>
    </row>
    <row r="3357" spans="10:10" x14ac:dyDescent="0.2">
      <c r="J3357" s="206"/>
    </row>
    <row r="3358" spans="10:10" x14ac:dyDescent="0.2">
      <c r="J3358" s="206"/>
    </row>
    <row r="3359" spans="10:10" x14ac:dyDescent="0.2">
      <c r="J3359" s="206"/>
    </row>
    <row r="3360" spans="10:10" x14ac:dyDescent="0.2">
      <c r="J3360" s="206"/>
    </row>
    <row r="3361" spans="10:10" x14ac:dyDescent="0.2">
      <c r="J3361" s="206"/>
    </row>
    <row r="3362" spans="10:10" x14ac:dyDescent="0.2">
      <c r="J3362" s="206"/>
    </row>
    <row r="3363" spans="10:10" x14ac:dyDescent="0.2">
      <c r="J3363" s="206"/>
    </row>
    <row r="3364" spans="10:10" x14ac:dyDescent="0.2">
      <c r="J3364" s="206"/>
    </row>
    <row r="3365" spans="10:10" x14ac:dyDescent="0.2">
      <c r="J3365" s="206"/>
    </row>
    <row r="3366" spans="10:10" x14ac:dyDescent="0.2">
      <c r="J3366" s="206"/>
    </row>
    <row r="3367" spans="10:10" x14ac:dyDescent="0.2">
      <c r="J3367" s="206"/>
    </row>
    <row r="3368" spans="10:10" x14ac:dyDescent="0.2">
      <c r="J3368" s="206"/>
    </row>
    <row r="3369" spans="10:10" x14ac:dyDescent="0.2">
      <c r="J3369" s="206"/>
    </row>
    <row r="3370" spans="10:10" x14ac:dyDescent="0.2">
      <c r="J3370" s="206"/>
    </row>
    <row r="3371" spans="10:10" x14ac:dyDescent="0.2">
      <c r="J3371" s="206"/>
    </row>
    <row r="3372" spans="10:10" x14ac:dyDescent="0.2">
      <c r="J3372" s="206"/>
    </row>
    <row r="3373" spans="10:10" x14ac:dyDescent="0.2">
      <c r="J3373" s="206"/>
    </row>
    <row r="3374" spans="10:10" x14ac:dyDescent="0.2">
      <c r="J3374" s="206"/>
    </row>
    <row r="3375" spans="10:10" x14ac:dyDescent="0.2">
      <c r="J3375" s="206"/>
    </row>
    <row r="3376" spans="10:10" x14ac:dyDescent="0.2">
      <c r="J3376" s="206"/>
    </row>
    <row r="3377" spans="10:10" x14ac:dyDescent="0.2">
      <c r="J3377" s="206"/>
    </row>
    <row r="3378" spans="10:10" x14ac:dyDescent="0.2">
      <c r="J3378" s="206"/>
    </row>
    <row r="3379" spans="10:10" x14ac:dyDescent="0.2">
      <c r="J3379" s="206"/>
    </row>
    <row r="3380" spans="10:10" x14ac:dyDescent="0.2">
      <c r="J3380" s="206"/>
    </row>
    <row r="3381" spans="10:10" x14ac:dyDescent="0.2">
      <c r="J3381" s="206"/>
    </row>
    <row r="3382" spans="10:10" x14ac:dyDescent="0.2">
      <c r="J3382" s="206"/>
    </row>
    <row r="3383" spans="10:10" x14ac:dyDescent="0.2">
      <c r="J3383" s="206"/>
    </row>
    <row r="3384" spans="10:10" x14ac:dyDescent="0.2">
      <c r="J3384" s="206"/>
    </row>
    <row r="3385" spans="10:10" x14ac:dyDescent="0.2">
      <c r="J3385" s="206"/>
    </row>
    <row r="3386" spans="10:10" x14ac:dyDescent="0.2">
      <c r="J3386" s="206"/>
    </row>
    <row r="3387" spans="10:10" x14ac:dyDescent="0.2">
      <c r="J3387" s="206"/>
    </row>
    <row r="3388" spans="10:10" x14ac:dyDescent="0.2">
      <c r="J3388" s="206"/>
    </row>
    <row r="3389" spans="10:10" x14ac:dyDescent="0.2">
      <c r="J3389" s="206"/>
    </row>
    <row r="3390" spans="10:10" x14ac:dyDescent="0.2">
      <c r="J3390" s="206"/>
    </row>
    <row r="3391" spans="10:10" x14ac:dyDescent="0.2">
      <c r="J3391" s="218"/>
    </row>
    <row r="3392" spans="10:10" x14ac:dyDescent="0.2">
      <c r="J3392" s="206"/>
    </row>
    <row r="3393" spans="10:10" x14ac:dyDescent="0.2">
      <c r="J3393" s="218"/>
    </row>
    <row r="3394" spans="10:10" x14ac:dyDescent="0.2">
      <c r="J3394" s="206"/>
    </row>
    <row r="3395" spans="10:10" x14ac:dyDescent="0.2">
      <c r="J3395" s="218"/>
    </row>
    <row r="3396" spans="10:10" x14ac:dyDescent="0.2">
      <c r="J3396" s="206"/>
    </row>
    <row r="3397" spans="10:10" x14ac:dyDescent="0.2">
      <c r="J3397" s="218"/>
    </row>
    <row r="3398" spans="10:10" x14ac:dyDescent="0.2">
      <c r="J3398" s="206"/>
    </row>
    <row r="3399" spans="10:10" x14ac:dyDescent="0.2">
      <c r="J3399" s="218"/>
    </row>
    <row r="3400" spans="10:10" x14ac:dyDescent="0.2">
      <c r="J3400" s="206"/>
    </row>
    <row r="3401" spans="10:10" x14ac:dyDescent="0.2">
      <c r="J3401" s="218"/>
    </row>
    <row r="3402" spans="10:10" x14ac:dyDescent="0.2">
      <c r="J3402" s="206"/>
    </row>
    <row r="3403" spans="10:10" x14ac:dyDescent="0.2">
      <c r="J3403" s="206"/>
    </row>
    <row r="3404" spans="10:10" x14ac:dyDescent="0.2">
      <c r="J3404" s="206"/>
    </row>
    <row r="3405" spans="10:10" x14ac:dyDescent="0.2">
      <c r="J3405" s="206"/>
    </row>
    <row r="3406" spans="10:10" x14ac:dyDescent="0.2">
      <c r="J3406" s="206"/>
    </row>
    <row r="3407" spans="10:10" x14ac:dyDescent="0.2">
      <c r="J3407" s="206"/>
    </row>
    <row r="3408" spans="10:10" x14ac:dyDescent="0.2">
      <c r="J3408" s="206"/>
    </row>
    <row r="3409" spans="10:10" x14ac:dyDescent="0.2">
      <c r="J3409" s="206"/>
    </row>
    <row r="3410" spans="10:10" x14ac:dyDescent="0.2">
      <c r="J3410" s="206"/>
    </row>
    <row r="3411" spans="10:10" x14ac:dyDescent="0.2">
      <c r="J3411" s="206"/>
    </row>
    <row r="3412" spans="10:10" x14ac:dyDescent="0.2">
      <c r="J3412" s="206"/>
    </row>
    <row r="3413" spans="10:10" x14ac:dyDescent="0.2">
      <c r="J3413" s="206"/>
    </row>
    <row r="3414" spans="10:10" x14ac:dyDescent="0.2">
      <c r="J3414" s="206"/>
    </row>
    <row r="3415" spans="10:10" x14ac:dyDescent="0.2">
      <c r="J3415" s="206"/>
    </row>
    <row r="3416" spans="10:10" x14ac:dyDescent="0.2">
      <c r="J3416" s="206"/>
    </row>
    <row r="3417" spans="10:10" x14ac:dyDescent="0.2">
      <c r="J3417" s="206"/>
    </row>
    <row r="3418" spans="10:10" x14ac:dyDescent="0.2">
      <c r="J3418" s="206"/>
    </row>
    <row r="3419" spans="10:10" x14ac:dyDescent="0.2">
      <c r="J3419" s="206"/>
    </row>
    <row r="3420" spans="10:10" x14ac:dyDescent="0.2">
      <c r="J3420" s="206"/>
    </row>
    <row r="3421" spans="10:10" x14ac:dyDescent="0.2">
      <c r="J3421" s="206"/>
    </row>
    <row r="3422" spans="10:10" x14ac:dyDescent="0.2">
      <c r="J3422" s="206"/>
    </row>
    <row r="3423" spans="10:10" x14ac:dyDescent="0.2">
      <c r="J3423" s="206"/>
    </row>
    <row r="3424" spans="10:10" x14ac:dyDescent="0.2">
      <c r="J3424" s="206"/>
    </row>
    <row r="3425" spans="10:10" x14ac:dyDescent="0.2">
      <c r="J3425" s="206"/>
    </row>
    <row r="3426" spans="10:10" x14ac:dyDescent="0.2">
      <c r="J3426" s="206"/>
    </row>
    <row r="3427" spans="10:10" x14ac:dyDescent="0.2">
      <c r="J3427" s="206"/>
    </row>
    <row r="3428" spans="10:10" x14ac:dyDescent="0.2">
      <c r="J3428" s="206"/>
    </row>
    <row r="3429" spans="10:10" x14ac:dyDescent="0.2">
      <c r="J3429" s="206"/>
    </row>
    <row r="3430" spans="10:10" x14ac:dyDescent="0.2">
      <c r="J3430" s="206"/>
    </row>
    <row r="3431" spans="10:10" x14ac:dyDescent="0.2">
      <c r="J3431" s="206"/>
    </row>
    <row r="3432" spans="10:10" x14ac:dyDescent="0.2">
      <c r="J3432" s="206"/>
    </row>
    <row r="3433" spans="10:10" x14ac:dyDescent="0.2">
      <c r="J3433" s="218"/>
    </row>
    <row r="3434" spans="10:10" x14ac:dyDescent="0.2">
      <c r="J3434" s="206"/>
    </row>
    <row r="3435" spans="10:10" x14ac:dyDescent="0.2">
      <c r="J3435" s="218"/>
    </row>
    <row r="3436" spans="10:10" x14ac:dyDescent="0.2">
      <c r="J3436" s="206"/>
    </row>
    <row r="3437" spans="10:10" x14ac:dyDescent="0.2">
      <c r="J3437" s="218"/>
    </row>
    <row r="3438" spans="10:10" x14ac:dyDescent="0.2">
      <c r="J3438" s="206"/>
    </row>
    <row r="3439" spans="10:10" x14ac:dyDescent="0.2">
      <c r="J3439" s="218"/>
    </row>
    <row r="3440" spans="10:10" x14ac:dyDescent="0.2">
      <c r="J3440" s="206"/>
    </row>
    <row r="3441" spans="10:10" x14ac:dyDescent="0.2">
      <c r="J3441" s="218"/>
    </row>
    <row r="3442" spans="10:10" x14ac:dyDescent="0.2">
      <c r="J3442" s="206"/>
    </row>
    <row r="3443" spans="10:10" x14ac:dyDescent="0.2">
      <c r="J3443" s="218"/>
    </row>
    <row r="3444" spans="10:10" x14ac:dyDescent="0.2">
      <c r="J3444" s="206"/>
    </row>
    <row r="3445" spans="10:10" x14ac:dyDescent="0.2">
      <c r="J3445" s="206"/>
    </row>
    <row r="3446" spans="10:10" x14ac:dyDescent="0.2">
      <c r="J3446" s="206"/>
    </row>
    <row r="3447" spans="10:10" x14ac:dyDescent="0.2">
      <c r="J3447" s="206"/>
    </row>
    <row r="3448" spans="10:10" x14ac:dyDescent="0.2">
      <c r="J3448" s="206"/>
    </row>
    <row r="3449" spans="10:10" x14ac:dyDescent="0.2">
      <c r="J3449" s="206"/>
    </row>
    <row r="3450" spans="10:10" x14ac:dyDescent="0.2">
      <c r="J3450" s="206"/>
    </row>
    <row r="3451" spans="10:10" x14ac:dyDescent="0.2">
      <c r="J3451" s="206"/>
    </row>
    <row r="3452" spans="10:10" x14ac:dyDescent="0.2">
      <c r="J3452" s="206"/>
    </row>
    <row r="3453" spans="10:10" x14ac:dyDescent="0.2">
      <c r="J3453" s="206"/>
    </row>
    <row r="3454" spans="10:10" x14ac:dyDescent="0.2">
      <c r="J3454" s="206"/>
    </row>
    <row r="3455" spans="10:10" x14ac:dyDescent="0.2">
      <c r="J3455" s="206"/>
    </row>
    <row r="3456" spans="10:10" x14ac:dyDescent="0.2">
      <c r="J3456" s="206"/>
    </row>
    <row r="3457" spans="10:10" x14ac:dyDescent="0.2">
      <c r="J3457" s="206"/>
    </row>
    <row r="3458" spans="10:10" x14ac:dyDescent="0.2">
      <c r="J3458" s="206"/>
    </row>
    <row r="3459" spans="10:10" x14ac:dyDescent="0.2">
      <c r="J3459" s="206"/>
    </row>
    <row r="3460" spans="10:10" x14ac:dyDescent="0.2">
      <c r="J3460" s="206"/>
    </row>
    <row r="3461" spans="10:10" x14ac:dyDescent="0.2">
      <c r="J3461" s="206"/>
    </row>
    <row r="3462" spans="10:10" x14ac:dyDescent="0.2">
      <c r="J3462" s="206"/>
    </row>
    <row r="3463" spans="10:10" x14ac:dyDescent="0.2">
      <c r="J3463" s="206"/>
    </row>
    <row r="3464" spans="10:10" x14ac:dyDescent="0.2">
      <c r="J3464" s="206"/>
    </row>
    <row r="3465" spans="10:10" x14ac:dyDescent="0.2">
      <c r="J3465" s="206"/>
    </row>
    <row r="3466" spans="10:10" x14ac:dyDescent="0.2">
      <c r="J3466" s="206"/>
    </row>
    <row r="3467" spans="10:10" x14ac:dyDescent="0.2">
      <c r="J3467" s="206"/>
    </row>
    <row r="3468" spans="10:10" x14ac:dyDescent="0.2">
      <c r="J3468" s="206"/>
    </row>
    <row r="3469" spans="10:10" x14ac:dyDescent="0.2">
      <c r="J3469" s="218"/>
    </row>
    <row r="3470" spans="10:10" x14ac:dyDescent="0.2">
      <c r="J3470" s="206"/>
    </row>
    <row r="3471" spans="10:10" x14ac:dyDescent="0.2">
      <c r="J3471" s="218"/>
    </row>
    <row r="3472" spans="10:10" x14ac:dyDescent="0.2">
      <c r="J3472" s="206"/>
    </row>
    <row r="3473" spans="10:10" x14ac:dyDescent="0.2">
      <c r="J3473" s="218"/>
    </row>
    <row r="3474" spans="10:10" x14ac:dyDescent="0.2">
      <c r="J3474" s="206"/>
    </row>
    <row r="3475" spans="10:10" x14ac:dyDescent="0.2">
      <c r="J3475" s="218"/>
    </row>
    <row r="3476" spans="10:10" x14ac:dyDescent="0.2">
      <c r="J3476" s="206"/>
    </row>
    <row r="3477" spans="10:10" x14ac:dyDescent="0.2">
      <c r="J3477" s="218"/>
    </row>
    <row r="3478" spans="10:10" x14ac:dyDescent="0.2">
      <c r="J3478" s="206"/>
    </row>
    <row r="3479" spans="10:10" x14ac:dyDescent="0.2">
      <c r="J3479" s="218"/>
    </row>
    <row r="3480" spans="10:10" x14ac:dyDescent="0.2">
      <c r="J3480" s="206"/>
    </row>
    <row r="3481" spans="10:10" x14ac:dyDescent="0.2">
      <c r="J3481" s="206"/>
    </row>
    <row r="3482" spans="10:10" x14ac:dyDescent="0.2">
      <c r="J3482" s="206"/>
    </row>
    <row r="3483" spans="10:10" x14ac:dyDescent="0.2">
      <c r="J3483" s="206"/>
    </row>
    <row r="3484" spans="10:10" x14ac:dyDescent="0.2">
      <c r="J3484" s="206"/>
    </row>
    <row r="3485" spans="10:10" x14ac:dyDescent="0.2">
      <c r="J3485" s="206"/>
    </row>
    <row r="3486" spans="10:10" x14ac:dyDescent="0.2">
      <c r="J3486" s="206"/>
    </row>
    <row r="3487" spans="10:10" x14ac:dyDescent="0.2">
      <c r="J3487" s="206"/>
    </row>
    <row r="3488" spans="10:10" x14ac:dyDescent="0.2">
      <c r="J3488" s="206"/>
    </row>
    <row r="3489" spans="10:10" x14ac:dyDescent="0.2">
      <c r="J3489" s="206"/>
    </row>
    <row r="3490" spans="10:10" x14ac:dyDescent="0.2">
      <c r="J3490" s="206"/>
    </row>
    <row r="3491" spans="10:10" x14ac:dyDescent="0.2">
      <c r="J3491" s="206"/>
    </row>
    <row r="3492" spans="10:10" x14ac:dyDescent="0.2">
      <c r="J3492" s="206"/>
    </row>
    <row r="3493" spans="10:10" x14ac:dyDescent="0.2">
      <c r="J3493" s="206"/>
    </row>
    <row r="3494" spans="10:10" x14ac:dyDescent="0.2">
      <c r="J3494" s="206"/>
    </row>
    <row r="3495" spans="10:10" x14ac:dyDescent="0.2">
      <c r="J3495" s="206"/>
    </row>
    <row r="3496" spans="10:10" x14ac:dyDescent="0.2">
      <c r="J3496" s="206"/>
    </row>
    <row r="3497" spans="10:10" x14ac:dyDescent="0.2">
      <c r="J3497" s="206"/>
    </row>
    <row r="3498" spans="10:10" x14ac:dyDescent="0.2">
      <c r="J3498" s="206"/>
    </row>
    <row r="3499" spans="10:10" x14ac:dyDescent="0.2">
      <c r="J3499" s="206"/>
    </row>
    <row r="3500" spans="10:10" x14ac:dyDescent="0.2">
      <c r="J3500" s="206"/>
    </row>
    <row r="3501" spans="10:10" x14ac:dyDescent="0.2">
      <c r="J3501" s="206"/>
    </row>
    <row r="3502" spans="10:10" x14ac:dyDescent="0.2">
      <c r="J3502" s="206"/>
    </row>
    <row r="3503" spans="10:10" x14ac:dyDescent="0.2">
      <c r="J3503" s="206"/>
    </row>
    <row r="3504" spans="10:10" x14ac:dyDescent="0.2">
      <c r="J3504" s="206"/>
    </row>
    <row r="3505" spans="10:10" x14ac:dyDescent="0.2">
      <c r="J3505" s="218"/>
    </row>
    <row r="3506" spans="10:10" x14ac:dyDescent="0.2">
      <c r="J3506" s="206"/>
    </row>
    <row r="3507" spans="10:10" x14ac:dyDescent="0.2">
      <c r="J3507" s="218"/>
    </row>
    <row r="3508" spans="10:10" x14ac:dyDescent="0.2">
      <c r="J3508" s="206"/>
    </row>
    <row r="3509" spans="10:10" x14ac:dyDescent="0.2">
      <c r="J3509" s="218"/>
    </row>
    <row r="3510" spans="10:10" x14ac:dyDescent="0.2">
      <c r="J3510" s="206"/>
    </row>
    <row r="3511" spans="10:10" x14ac:dyDescent="0.2">
      <c r="J3511" s="218"/>
    </row>
    <row r="3512" spans="10:10" x14ac:dyDescent="0.2">
      <c r="J3512" s="206"/>
    </row>
    <row r="3513" spans="10:10" x14ac:dyDescent="0.2">
      <c r="J3513" s="218"/>
    </row>
    <row r="3514" spans="10:10" x14ac:dyDescent="0.2">
      <c r="J3514" s="206"/>
    </row>
    <row r="3515" spans="10:10" x14ac:dyDescent="0.2">
      <c r="J3515" s="218"/>
    </row>
    <row r="3516" spans="10:10" x14ac:dyDescent="0.2">
      <c r="J3516" s="206"/>
    </row>
    <row r="3517" spans="10:10" x14ac:dyDescent="0.2">
      <c r="J3517" s="206"/>
    </row>
    <row r="3518" spans="10:10" x14ac:dyDescent="0.2">
      <c r="J3518" s="206"/>
    </row>
    <row r="3519" spans="10:10" x14ac:dyDescent="0.2">
      <c r="J3519" s="206"/>
    </row>
    <row r="3520" spans="10:10" x14ac:dyDescent="0.2">
      <c r="J3520" s="206"/>
    </row>
    <row r="3521" spans="10:10" x14ac:dyDescent="0.2">
      <c r="J3521" s="206"/>
    </row>
    <row r="3522" spans="10:10" x14ac:dyDescent="0.2">
      <c r="J3522" s="206"/>
    </row>
    <row r="3523" spans="10:10" x14ac:dyDescent="0.2">
      <c r="J3523" s="218"/>
    </row>
    <row r="3524" spans="10:10" x14ac:dyDescent="0.2">
      <c r="J3524" s="206"/>
    </row>
    <row r="3525" spans="10:10" x14ac:dyDescent="0.2">
      <c r="J3525" s="218"/>
    </row>
    <row r="3526" spans="10:10" x14ac:dyDescent="0.2">
      <c r="J3526" s="206"/>
    </row>
    <row r="3527" spans="10:10" x14ac:dyDescent="0.2">
      <c r="J3527" s="218"/>
    </row>
    <row r="3528" spans="10:10" x14ac:dyDescent="0.2">
      <c r="J3528" s="206"/>
    </row>
    <row r="3529" spans="10:10" x14ac:dyDescent="0.2">
      <c r="J3529" s="218"/>
    </row>
    <row r="3530" spans="10:10" x14ac:dyDescent="0.2">
      <c r="J3530" s="206"/>
    </row>
    <row r="3531" spans="10:10" x14ac:dyDescent="0.2">
      <c r="J3531" s="218"/>
    </row>
    <row r="3532" spans="10:10" x14ac:dyDescent="0.2">
      <c r="J3532" s="206"/>
    </row>
    <row r="3533" spans="10:10" x14ac:dyDescent="0.2">
      <c r="J3533" s="218"/>
    </row>
    <row r="3534" spans="10:10" x14ac:dyDescent="0.2">
      <c r="J3534" s="206"/>
    </row>
    <row r="3535" spans="10:10" x14ac:dyDescent="0.2">
      <c r="J3535" s="206"/>
    </row>
    <row r="3536" spans="10:10" x14ac:dyDescent="0.2">
      <c r="J3536" s="206"/>
    </row>
    <row r="3537" spans="10:10" x14ac:dyDescent="0.2">
      <c r="J3537" s="206"/>
    </row>
    <row r="3538" spans="10:10" x14ac:dyDescent="0.2">
      <c r="J3538" s="206"/>
    </row>
    <row r="3539" spans="10:10" x14ac:dyDescent="0.2">
      <c r="J3539" s="206"/>
    </row>
    <row r="3540" spans="10:10" x14ac:dyDescent="0.2">
      <c r="J3540" s="206"/>
    </row>
    <row r="3541" spans="10:10" x14ac:dyDescent="0.2">
      <c r="J3541" s="206"/>
    </row>
    <row r="3542" spans="10:10" x14ac:dyDescent="0.2">
      <c r="J3542" s="206"/>
    </row>
    <row r="3543" spans="10:10" x14ac:dyDescent="0.2">
      <c r="J3543" s="206"/>
    </row>
    <row r="3544" spans="10:10" x14ac:dyDescent="0.2">
      <c r="J3544" s="206"/>
    </row>
    <row r="3545" spans="10:10" x14ac:dyDescent="0.2">
      <c r="J3545" s="206"/>
    </row>
    <row r="3546" spans="10:10" x14ac:dyDescent="0.2">
      <c r="J3546" s="206"/>
    </row>
    <row r="3547" spans="10:10" x14ac:dyDescent="0.2">
      <c r="J3547" s="206"/>
    </row>
    <row r="3548" spans="10:10" x14ac:dyDescent="0.2">
      <c r="J3548" s="206"/>
    </row>
    <row r="3549" spans="10:10" x14ac:dyDescent="0.2">
      <c r="J3549" s="206"/>
    </row>
    <row r="3550" spans="10:10" x14ac:dyDescent="0.2">
      <c r="J3550" s="206"/>
    </row>
    <row r="3551" spans="10:10" x14ac:dyDescent="0.2">
      <c r="J3551" s="206"/>
    </row>
    <row r="3552" spans="10:10" x14ac:dyDescent="0.2">
      <c r="J3552" s="206"/>
    </row>
    <row r="3553" spans="10:10" x14ac:dyDescent="0.2">
      <c r="J3553" s="206"/>
    </row>
    <row r="3554" spans="10:10" x14ac:dyDescent="0.2">
      <c r="J3554" s="206"/>
    </row>
    <row r="3555" spans="10:10" x14ac:dyDescent="0.2">
      <c r="J3555" s="206"/>
    </row>
    <row r="3556" spans="10:10" x14ac:dyDescent="0.2">
      <c r="J3556" s="206"/>
    </row>
    <row r="3557" spans="10:10" x14ac:dyDescent="0.2">
      <c r="J3557" s="206"/>
    </row>
    <row r="3558" spans="10:10" x14ac:dyDescent="0.2">
      <c r="J3558" s="206"/>
    </row>
    <row r="3559" spans="10:10" x14ac:dyDescent="0.2">
      <c r="J3559" s="206"/>
    </row>
    <row r="3560" spans="10:10" x14ac:dyDescent="0.2">
      <c r="J3560" s="206"/>
    </row>
    <row r="3561" spans="10:10" x14ac:dyDescent="0.2">
      <c r="J3561" s="206"/>
    </row>
    <row r="3562" spans="10:10" x14ac:dyDescent="0.2">
      <c r="J3562" s="206"/>
    </row>
    <row r="3563" spans="10:10" x14ac:dyDescent="0.2">
      <c r="J3563" s="206"/>
    </row>
    <row r="3564" spans="10:10" x14ac:dyDescent="0.2">
      <c r="J3564" s="206"/>
    </row>
    <row r="3565" spans="10:10" x14ac:dyDescent="0.2">
      <c r="J3565" s="206"/>
    </row>
    <row r="3566" spans="10:10" x14ac:dyDescent="0.2">
      <c r="J3566" s="206"/>
    </row>
    <row r="3567" spans="10:10" x14ac:dyDescent="0.2">
      <c r="J3567" s="206"/>
    </row>
    <row r="3568" spans="10:10" x14ac:dyDescent="0.2">
      <c r="J3568" s="206"/>
    </row>
    <row r="3569" spans="10:10" x14ac:dyDescent="0.2">
      <c r="J3569" s="206"/>
    </row>
    <row r="3570" spans="10:10" x14ac:dyDescent="0.2">
      <c r="J3570" s="206"/>
    </row>
    <row r="3571" spans="10:10" x14ac:dyDescent="0.2">
      <c r="J3571" s="206"/>
    </row>
    <row r="3572" spans="10:10" x14ac:dyDescent="0.2">
      <c r="J3572" s="206"/>
    </row>
    <row r="3573" spans="10:10" x14ac:dyDescent="0.2">
      <c r="J3573" s="206"/>
    </row>
    <row r="3574" spans="10:10" x14ac:dyDescent="0.2">
      <c r="J3574" s="206"/>
    </row>
    <row r="3575" spans="10:10" x14ac:dyDescent="0.2">
      <c r="J3575" s="206"/>
    </row>
    <row r="3576" spans="10:10" x14ac:dyDescent="0.2">
      <c r="J3576" s="206"/>
    </row>
    <row r="3577" spans="10:10" x14ac:dyDescent="0.2">
      <c r="J3577" s="206"/>
    </row>
    <row r="3578" spans="10:10" x14ac:dyDescent="0.2">
      <c r="J3578" s="206"/>
    </row>
    <row r="3579" spans="10:10" x14ac:dyDescent="0.2">
      <c r="J3579" s="206"/>
    </row>
    <row r="3580" spans="10:10" x14ac:dyDescent="0.2">
      <c r="J3580" s="206"/>
    </row>
    <row r="3581" spans="10:10" x14ac:dyDescent="0.2">
      <c r="J3581" s="206"/>
    </row>
    <row r="3582" spans="10:10" x14ac:dyDescent="0.2">
      <c r="J3582" s="206"/>
    </row>
    <row r="3583" spans="10:10" x14ac:dyDescent="0.2">
      <c r="J3583" s="206"/>
    </row>
    <row r="3584" spans="10:10" x14ac:dyDescent="0.2">
      <c r="J3584" s="206"/>
    </row>
    <row r="3585" spans="10:10" x14ac:dyDescent="0.2">
      <c r="J3585" s="206"/>
    </row>
    <row r="3586" spans="10:10" x14ac:dyDescent="0.2">
      <c r="J3586" s="206"/>
    </row>
    <row r="3587" spans="10:10" x14ac:dyDescent="0.2">
      <c r="J3587" s="206"/>
    </row>
    <row r="3588" spans="10:10" x14ac:dyDescent="0.2">
      <c r="J3588" s="206"/>
    </row>
    <row r="3589" spans="10:10" x14ac:dyDescent="0.2">
      <c r="J3589" s="206"/>
    </row>
    <row r="3590" spans="10:10" x14ac:dyDescent="0.2">
      <c r="J3590" s="206"/>
    </row>
    <row r="3591" spans="10:10" x14ac:dyDescent="0.2">
      <c r="J3591" s="206"/>
    </row>
    <row r="3592" spans="10:10" x14ac:dyDescent="0.2">
      <c r="J3592" s="206"/>
    </row>
    <row r="3593" spans="10:10" x14ac:dyDescent="0.2">
      <c r="J3593" s="206"/>
    </row>
    <row r="3594" spans="10:10" x14ac:dyDescent="0.2">
      <c r="J3594" s="206"/>
    </row>
    <row r="3595" spans="10:10" x14ac:dyDescent="0.2">
      <c r="J3595" s="218"/>
    </row>
    <row r="3596" spans="10:10" x14ac:dyDescent="0.2">
      <c r="J3596" s="206"/>
    </row>
    <row r="3597" spans="10:10" x14ac:dyDescent="0.2">
      <c r="J3597" s="218"/>
    </row>
    <row r="3598" spans="10:10" x14ac:dyDescent="0.2">
      <c r="J3598" s="206"/>
    </row>
    <row r="3599" spans="10:10" x14ac:dyDescent="0.2">
      <c r="J3599" s="218"/>
    </row>
    <row r="3600" spans="10:10" x14ac:dyDescent="0.2">
      <c r="J3600" s="206"/>
    </row>
    <row r="3601" spans="10:10" x14ac:dyDescent="0.2">
      <c r="J3601" s="218"/>
    </row>
    <row r="3602" spans="10:10" x14ac:dyDescent="0.2">
      <c r="J3602" s="206"/>
    </row>
    <row r="3603" spans="10:10" x14ac:dyDescent="0.2">
      <c r="J3603" s="218"/>
    </row>
    <row r="3604" spans="10:10" x14ac:dyDescent="0.2">
      <c r="J3604" s="206"/>
    </row>
    <row r="3605" spans="10:10" x14ac:dyDescent="0.2">
      <c r="J3605" s="218"/>
    </row>
    <row r="3606" spans="10:10" x14ac:dyDescent="0.2">
      <c r="J3606" s="206"/>
    </row>
    <row r="3607" spans="10:10" x14ac:dyDescent="0.2">
      <c r="J3607" s="206"/>
    </row>
    <row r="3608" spans="10:10" x14ac:dyDescent="0.2">
      <c r="J3608" s="206"/>
    </row>
    <row r="3609" spans="10:10" x14ac:dyDescent="0.2">
      <c r="J3609" s="206"/>
    </row>
    <row r="3610" spans="10:10" x14ac:dyDescent="0.2">
      <c r="J3610" s="206"/>
    </row>
    <row r="3611" spans="10:10" x14ac:dyDescent="0.2">
      <c r="J3611" s="206"/>
    </row>
    <row r="3612" spans="10:10" x14ac:dyDescent="0.2">
      <c r="J3612" s="206"/>
    </row>
    <row r="3613" spans="10:10" x14ac:dyDescent="0.2">
      <c r="J3613" s="206"/>
    </row>
    <row r="3614" spans="10:10" x14ac:dyDescent="0.2">
      <c r="J3614" s="206"/>
    </row>
    <row r="3615" spans="10:10" x14ac:dyDescent="0.2">
      <c r="J3615" s="206"/>
    </row>
    <row r="3616" spans="10:10" x14ac:dyDescent="0.2">
      <c r="J3616" s="206"/>
    </row>
    <row r="3617" spans="10:10" x14ac:dyDescent="0.2">
      <c r="J3617" s="206"/>
    </row>
    <row r="3618" spans="10:10" x14ac:dyDescent="0.2">
      <c r="J3618" s="206"/>
    </row>
    <row r="3619" spans="10:10" x14ac:dyDescent="0.2">
      <c r="J3619" s="206"/>
    </row>
    <row r="3620" spans="10:10" x14ac:dyDescent="0.2">
      <c r="J3620" s="206"/>
    </row>
    <row r="3621" spans="10:10" x14ac:dyDescent="0.2">
      <c r="J3621" s="206"/>
    </row>
    <row r="3622" spans="10:10" x14ac:dyDescent="0.2">
      <c r="J3622" s="206"/>
    </row>
    <row r="3623" spans="10:10" x14ac:dyDescent="0.2">
      <c r="J3623" s="206"/>
    </row>
    <row r="3624" spans="10:10" x14ac:dyDescent="0.2">
      <c r="J3624" s="206"/>
    </row>
    <row r="3625" spans="10:10" x14ac:dyDescent="0.2">
      <c r="J3625" s="206"/>
    </row>
    <row r="3626" spans="10:10" x14ac:dyDescent="0.2">
      <c r="J3626" s="206"/>
    </row>
    <row r="3627" spans="10:10" x14ac:dyDescent="0.2">
      <c r="J3627" s="206"/>
    </row>
    <row r="3628" spans="10:10" x14ac:dyDescent="0.2">
      <c r="J3628" s="206"/>
    </row>
    <row r="3629" spans="10:10" x14ac:dyDescent="0.2">
      <c r="J3629" s="206"/>
    </row>
    <row r="3630" spans="10:10" x14ac:dyDescent="0.2">
      <c r="J3630" s="206"/>
    </row>
    <row r="3631" spans="10:10" x14ac:dyDescent="0.2">
      <c r="J3631" s="206"/>
    </row>
    <row r="3632" spans="10:10" x14ac:dyDescent="0.2">
      <c r="J3632" s="206"/>
    </row>
    <row r="3633" spans="10:10" x14ac:dyDescent="0.2">
      <c r="J3633" s="206"/>
    </row>
    <row r="3634" spans="10:10" x14ac:dyDescent="0.2">
      <c r="J3634" s="206"/>
    </row>
    <row r="3635" spans="10:10" x14ac:dyDescent="0.2">
      <c r="J3635" s="206"/>
    </row>
    <row r="3636" spans="10:10" x14ac:dyDescent="0.2">
      <c r="J3636" s="206"/>
    </row>
    <row r="3637" spans="10:10" x14ac:dyDescent="0.2">
      <c r="J3637" s="206"/>
    </row>
    <row r="3638" spans="10:10" x14ac:dyDescent="0.2">
      <c r="J3638" s="206"/>
    </row>
    <row r="3639" spans="10:10" x14ac:dyDescent="0.2">
      <c r="J3639" s="206"/>
    </row>
    <row r="3640" spans="10:10" x14ac:dyDescent="0.2">
      <c r="J3640" s="206"/>
    </row>
    <row r="3641" spans="10:10" x14ac:dyDescent="0.2">
      <c r="J3641" s="206"/>
    </row>
    <row r="3642" spans="10:10" x14ac:dyDescent="0.2">
      <c r="J3642" s="206"/>
    </row>
    <row r="3643" spans="10:10" x14ac:dyDescent="0.2">
      <c r="J3643" s="206"/>
    </row>
    <row r="3644" spans="10:10" x14ac:dyDescent="0.2">
      <c r="J3644" s="206"/>
    </row>
    <row r="3645" spans="10:10" x14ac:dyDescent="0.2">
      <c r="J3645" s="206"/>
    </row>
    <row r="3646" spans="10:10" x14ac:dyDescent="0.2">
      <c r="J3646" s="206"/>
    </row>
    <row r="3647" spans="10:10" x14ac:dyDescent="0.2">
      <c r="J3647" s="206"/>
    </row>
    <row r="3648" spans="10:10" x14ac:dyDescent="0.2">
      <c r="J3648" s="206"/>
    </row>
    <row r="3649" spans="10:10" x14ac:dyDescent="0.2">
      <c r="J3649" s="206"/>
    </row>
    <row r="3650" spans="10:10" x14ac:dyDescent="0.2">
      <c r="J3650" s="206"/>
    </row>
    <row r="3651" spans="10:10" x14ac:dyDescent="0.2">
      <c r="J3651" s="206"/>
    </row>
    <row r="3652" spans="10:10" x14ac:dyDescent="0.2">
      <c r="J3652" s="206"/>
    </row>
    <row r="3653" spans="10:10" x14ac:dyDescent="0.2">
      <c r="J3653" s="206"/>
    </row>
    <row r="3654" spans="10:10" x14ac:dyDescent="0.2">
      <c r="J3654" s="206"/>
    </row>
    <row r="3655" spans="10:10" x14ac:dyDescent="0.2">
      <c r="J3655" s="206"/>
    </row>
    <row r="3656" spans="10:10" x14ac:dyDescent="0.2">
      <c r="J3656" s="206"/>
    </row>
    <row r="3657" spans="10:10" x14ac:dyDescent="0.2">
      <c r="J3657" s="206"/>
    </row>
    <row r="3658" spans="10:10" x14ac:dyDescent="0.2">
      <c r="J3658" s="206"/>
    </row>
    <row r="3659" spans="10:10" x14ac:dyDescent="0.2">
      <c r="J3659" s="206"/>
    </row>
    <row r="3660" spans="10:10" x14ac:dyDescent="0.2">
      <c r="J3660" s="206"/>
    </row>
    <row r="3661" spans="10:10" x14ac:dyDescent="0.2">
      <c r="J3661" s="206"/>
    </row>
    <row r="3662" spans="10:10" x14ac:dyDescent="0.2">
      <c r="J3662" s="206"/>
    </row>
    <row r="3663" spans="10:10" x14ac:dyDescent="0.2">
      <c r="J3663" s="206"/>
    </row>
    <row r="3664" spans="10:10" x14ac:dyDescent="0.2">
      <c r="J3664" s="206"/>
    </row>
    <row r="3665" spans="10:10" x14ac:dyDescent="0.2">
      <c r="J3665" s="206"/>
    </row>
    <row r="3666" spans="10:10" x14ac:dyDescent="0.2">
      <c r="J3666" s="206"/>
    </row>
    <row r="3667" spans="10:10" x14ac:dyDescent="0.2">
      <c r="J3667" s="206"/>
    </row>
    <row r="3668" spans="10:10" x14ac:dyDescent="0.2">
      <c r="J3668" s="206"/>
    </row>
    <row r="3669" spans="10:10" x14ac:dyDescent="0.2">
      <c r="J3669" s="206"/>
    </row>
    <row r="3670" spans="10:10" x14ac:dyDescent="0.2">
      <c r="J3670" s="206"/>
    </row>
    <row r="3671" spans="10:10" x14ac:dyDescent="0.2">
      <c r="J3671" s="206"/>
    </row>
    <row r="3672" spans="10:10" x14ac:dyDescent="0.2">
      <c r="J3672" s="206"/>
    </row>
    <row r="3673" spans="10:10" x14ac:dyDescent="0.2">
      <c r="J3673" s="218"/>
    </row>
    <row r="3674" spans="10:10" x14ac:dyDescent="0.2">
      <c r="J3674" s="206"/>
    </row>
    <row r="3675" spans="10:10" x14ac:dyDescent="0.2">
      <c r="J3675" s="218"/>
    </row>
    <row r="3676" spans="10:10" x14ac:dyDescent="0.2">
      <c r="J3676" s="206"/>
    </row>
    <row r="3677" spans="10:10" x14ac:dyDescent="0.2">
      <c r="J3677" s="218"/>
    </row>
    <row r="3678" spans="10:10" x14ac:dyDescent="0.2">
      <c r="J3678" s="206"/>
    </row>
    <row r="3679" spans="10:10" x14ac:dyDescent="0.2">
      <c r="J3679" s="218"/>
    </row>
    <row r="3680" spans="10:10" x14ac:dyDescent="0.2">
      <c r="J3680" s="206"/>
    </row>
    <row r="3681" spans="10:10" x14ac:dyDescent="0.2">
      <c r="J3681" s="218"/>
    </row>
    <row r="3682" spans="10:10" x14ac:dyDescent="0.2">
      <c r="J3682" s="206"/>
    </row>
    <row r="3683" spans="10:10" x14ac:dyDescent="0.2">
      <c r="J3683" s="218"/>
    </row>
    <row r="3684" spans="10:10" x14ac:dyDescent="0.2">
      <c r="J3684" s="206"/>
    </row>
    <row r="3685" spans="10:10" x14ac:dyDescent="0.2">
      <c r="J3685" s="206"/>
    </row>
    <row r="3686" spans="10:10" x14ac:dyDescent="0.2">
      <c r="J3686" s="206"/>
    </row>
    <row r="3687" spans="10:10" x14ac:dyDescent="0.2">
      <c r="J3687" s="206"/>
    </row>
    <row r="3688" spans="10:10" x14ac:dyDescent="0.2">
      <c r="J3688" s="206"/>
    </row>
    <row r="3689" spans="10:10" x14ac:dyDescent="0.2">
      <c r="J3689" s="206"/>
    </row>
    <row r="3690" spans="10:10" x14ac:dyDescent="0.2">
      <c r="J3690" s="206"/>
    </row>
    <row r="3691" spans="10:10" x14ac:dyDescent="0.2">
      <c r="J3691" s="206"/>
    </row>
    <row r="3692" spans="10:10" x14ac:dyDescent="0.2">
      <c r="J3692" s="206"/>
    </row>
    <row r="3693" spans="10:10" x14ac:dyDescent="0.2">
      <c r="J3693" s="206"/>
    </row>
    <row r="3694" spans="10:10" x14ac:dyDescent="0.2">
      <c r="J3694" s="206"/>
    </row>
    <row r="3695" spans="10:10" x14ac:dyDescent="0.2">
      <c r="J3695" s="206"/>
    </row>
    <row r="3696" spans="10:10" x14ac:dyDescent="0.2">
      <c r="J3696" s="206"/>
    </row>
    <row r="3697" spans="10:10" x14ac:dyDescent="0.2">
      <c r="J3697" s="206"/>
    </row>
    <row r="3698" spans="10:10" x14ac:dyDescent="0.2">
      <c r="J3698" s="206"/>
    </row>
    <row r="3699" spans="10:10" x14ac:dyDescent="0.2">
      <c r="J3699" s="206"/>
    </row>
    <row r="3700" spans="10:10" x14ac:dyDescent="0.2">
      <c r="J3700" s="206"/>
    </row>
    <row r="3701" spans="10:10" x14ac:dyDescent="0.2">
      <c r="J3701" s="206"/>
    </row>
    <row r="3702" spans="10:10" x14ac:dyDescent="0.2">
      <c r="J3702" s="206"/>
    </row>
    <row r="3703" spans="10:10" x14ac:dyDescent="0.2">
      <c r="J3703" s="206"/>
    </row>
    <row r="3704" spans="10:10" x14ac:dyDescent="0.2">
      <c r="J3704" s="206"/>
    </row>
    <row r="3705" spans="10:10" x14ac:dyDescent="0.2">
      <c r="J3705" s="206"/>
    </row>
    <row r="3706" spans="10:10" x14ac:dyDescent="0.2">
      <c r="J3706" s="206"/>
    </row>
    <row r="3707" spans="10:10" x14ac:dyDescent="0.2">
      <c r="J3707" s="206"/>
    </row>
    <row r="3708" spans="10:10" x14ac:dyDescent="0.2">
      <c r="J3708" s="206"/>
    </row>
    <row r="3709" spans="10:10" x14ac:dyDescent="0.2">
      <c r="J3709" s="206"/>
    </row>
    <row r="3710" spans="10:10" x14ac:dyDescent="0.2">
      <c r="J3710" s="206"/>
    </row>
    <row r="3711" spans="10:10" x14ac:dyDescent="0.2">
      <c r="J3711" s="206"/>
    </row>
    <row r="3712" spans="10:10" x14ac:dyDescent="0.2">
      <c r="J3712" s="206"/>
    </row>
    <row r="3713" spans="10:10" x14ac:dyDescent="0.2">
      <c r="J3713" s="206"/>
    </row>
    <row r="3714" spans="10:10" x14ac:dyDescent="0.2">
      <c r="J3714" s="206"/>
    </row>
    <row r="3715" spans="10:10" x14ac:dyDescent="0.2">
      <c r="J3715" s="206"/>
    </row>
    <row r="3716" spans="10:10" x14ac:dyDescent="0.2">
      <c r="J3716" s="206"/>
    </row>
    <row r="3717" spans="10:10" x14ac:dyDescent="0.2">
      <c r="J3717" s="206"/>
    </row>
    <row r="3718" spans="10:10" x14ac:dyDescent="0.2">
      <c r="J3718" s="206"/>
    </row>
    <row r="3719" spans="10:10" x14ac:dyDescent="0.2">
      <c r="J3719" s="206"/>
    </row>
    <row r="3720" spans="10:10" x14ac:dyDescent="0.2">
      <c r="J3720" s="206"/>
    </row>
    <row r="3721" spans="10:10" x14ac:dyDescent="0.2">
      <c r="J3721" s="206"/>
    </row>
    <row r="3722" spans="10:10" x14ac:dyDescent="0.2">
      <c r="J3722" s="206"/>
    </row>
    <row r="3723" spans="10:10" x14ac:dyDescent="0.2">
      <c r="J3723" s="206"/>
    </row>
    <row r="3724" spans="10:10" x14ac:dyDescent="0.2">
      <c r="J3724" s="206"/>
    </row>
    <row r="3725" spans="10:10" x14ac:dyDescent="0.2">
      <c r="J3725" s="206"/>
    </row>
    <row r="3726" spans="10:10" x14ac:dyDescent="0.2">
      <c r="J3726" s="206"/>
    </row>
    <row r="3727" spans="10:10" x14ac:dyDescent="0.2">
      <c r="J3727" s="206"/>
    </row>
    <row r="3728" spans="10:10" x14ac:dyDescent="0.2">
      <c r="J3728" s="206"/>
    </row>
    <row r="3729" spans="10:10" x14ac:dyDescent="0.2">
      <c r="J3729" s="206"/>
    </row>
    <row r="3730" spans="10:10" x14ac:dyDescent="0.2">
      <c r="J3730" s="206"/>
    </row>
    <row r="3731" spans="10:10" x14ac:dyDescent="0.2">
      <c r="J3731" s="206"/>
    </row>
    <row r="3732" spans="10:10" x14ac:dyDescent="0.2">
      <c r="J3732" s="206"/>
    </row>
    <row r="3733" spans="10:10" x14ac:dyDescent="0.2">
      <c r="J3733" s="206"/>
    </row>
    <row r="3734" spans="10:10" x14ac:dyDescent="0.2">
      <c r="J3734" s="206"/>
    </row>
    <row r="3735" spans="10:10" x14ac:dyDescent="0.2">
      <c r="J3735" s="206"/>
    </row>
    <row r="3736" spans="10:10" x14ac:dyDescent="0.2">
      <c r="J3736" s="206"/>
    </row>
    <row r="3737" spans="10:10" x14ac:dyDescent="0.2">
      <c r="J3737" s="206"/>
    </row>
    <row r="3738" spans="10:10" x14ac:dyDescent="0.2">
      <c r="J3738" s="206"/>
    </row>
    <row r="3739" spans="10:10" x14ac:dyDescent="0.2">
      <c r="J3739" s="206"/>
    </row>
    <row r="3740" spans="10:10" x14ac:dyDescent="0.2">
      <c r="J3740" s="206"/>
    </row>
    <row r="3741" spans="10:10" x14ac:dyDescent="0.2">
      <c r="J3741" s="206"/>
    </row>
    <row r="3742" spans="10:10" x14ac:dyDescent="0.2">
      <c r="J3742" s="206"/>
    </row>
    <row r="3743" spans="10:10" x14ac:dyDescent="0.2">
      <c r="J3743" s="206"/>
    </row>
    <row r="3744" spans="10:10" x14ac:dyDescent="0.2">
      <c r="J3744" s="206"/>
    </row>
    <row r="3745" spans="10:10" x14ac:dyDescent="0.2">
      <c r="J3745" s="206"/>
    </row>
    <row r="3746" spans="10:10" x14ac:dyDescent="0.2">
      <c r="J3746" s="206"/>
    </row>
    <row r="3747" spans="10:10" x14ac:dyDescent="0.2">
      <c r="J3747" s="206"/>
    </row>
    <row r="3748" spans="10:10" x14ac:dyDescent="0.2">
      <c r="J3748" s="206"/>
    </row>
    <row r="3749" spans="10:10" x14ac:dyDescent="0.2">
      <c r="J3749" s="206"/>
    </row>
    <row r="3750" spans="10:10" x14ac:dyDescent="0.2">
      <c r="J3750" s="206"/>
    </row>
    <row r="3751" spans="10:10" x14ac:dyDescent="0.2">
      <c r="J3751" s="206"/>
    </row>
    <row r="3752" spans="10:10" x14ac:dyDescent="0.2">
      <c r="J3752" s="206"/>
    </row>
    <row r="3753" spans="10:10" x14ac:dyDescent="0.2">
      <c r="J3753" s="206"/>
    </row>
    <row r="3754" spans="10:10" x14ac:dyDescent="0.2">
      <c r="J3754" s="206"/>
    </row>
    <row r="3755" spans="10:10" x14ac:dyDescent="0.2">
      <c r="J3755" s="206"/>
    </row>
    <row r="3756" spans="10:10" x14ac:dyDescent="0.2">
      <c r="J3756" s="206"/>
    </row>
    <row r="3757" spans="10:10" x14ac:dyDescent="0.2">
      <c r="J3757" s="206"/>
    </row>
    <row r="3758" spans="10:10" x14ac:dyDescent="0.2">
      <c r="J3758" s="206"/>
    </row>
    <row r="3759" spans="10:10" x14ac:dyDescent="0.2">
      <c r="J3759" s="206"/>
    </row>
    <row r="3760" spans="10:10" x14ac:dyDescent="0.2">
      <c r="J3760" s="206"/>
    </row>
    <row r="3761" spans="10:10" x14ac:dyDescent="0.2">
      <c r="J3761" s="206"/>
    </row>
    <row r="3762" spans="10:10" x14ac:dyDescent="0.2">
      <c r="J3762" s="206"/>
    </row>
    <row r="3763" spans="10:10" x14ac:dyDescent="0.2">
      <c r="J3763" s="206"/>
    </row>
    <row r="3764" spans="10:10" x14ac:dyDescent="0.2">
      <c r="J3764" s="206"/>
    </row>
    <row r="3765" spans="10:10" x14ac:dyDescent="0.2">
      <c r="J3765" s="206"/>
    </row>
    <row r="3766" spans="10:10" x14ac:dyDescent="0.2">
      <c r="J3766" s="206"/>
    </row>
    <row r="3767" spans="10:10" x14ac:dyDescent="0.2">
      <c r="J3767" s="206"/>
    </row>
    <row r="3768" spans="10:10" x14ac:dyDescent="0.2">
      <c r="J3768" s="206"/>
    </row>
    <row r="3769" spans="10:10" x14ac:dyDescent="0.2">
      <c r="J3769" s="206"/>
    </row>
    <row r="3770" spans="10:10" x14ac:dyDescent="0.2">
      <c r="J3770" s="206"/>
    </row>
    <row r="3771" spans="10:10" x14ac:dyDescent="0.2">
      <c r="J3771" s="206"/>
    </row>
    <row r="3772" spans="10:10" x14ac:dyDescent="0.2">
      <c r="J3772" s="206"/>
    </row>
    <row r="3773" spans="10:10" x14ac:dyDescent="0.2">
      <c r="J3773" s="206"/>
    </row>
    <row r="3774" spans="10:10" x14ac:dyDescent="0.2">
      <c r="J3774" s="206"/>
    </row>
    <row r="3775" spans="10:10" x14ac:dyDescent="0.2">
      <c r="J3775" s="206"/>
    </row>
    <row r="3776" spans="10:10" x14ac:dyDescent="0.2">
      <c r="J3776" s="206"/>
    </row>
    <row r="3777" spans="10:10" x14ac:dyDescent="0.2">
      <c r="J3777" s="206"/>
    </row>
    <row r="3778" spans="10:10" x14ac:dyDescent="0.2">
      <c r="J3778" s="206"/>
    </row>
    <row r="3779" spans="10:10" x14ac:dyDescent="0.2">
      <c r="J3779" s="206"/>
    </row>
    <row r="3780" spans="10:10" x14ac:dyDescent="0.2">
      <c r="J3780" s="206"/>
    </row>
    <row r="3781" spans="10:10" x14ac:dyDescent="0.2">
      <c r="J3781" s="206"/>
    </row>
    <row r="3782" spans="10:10" x14ac:dyDescent="0.2">
      <c r="J3782" s="206"/>
    </row>
    <row r="3783" spans="10:10" x14ac:dyDescent="0.2">
      <c r="J3783" s="206"/>
    </row>
    <row r="3784" spans="10:10" x14ac:dyDescent="0.2">
      <c r="J3784" s="206"/>
    </row>
    <row r="3785" spans="10:10" x14ac:dyDescent="0.2">
      <c r="J3785" s="206"/>
    </row>
    <row r="3786" spans="10:10" x14ac:dyDescent="0.2">
      <c r="J3786" s="206"/>
    </row>
    <row r="3787" spans="10:10" x14ac:dyDescent="0.2">
      <c r="J3787" s="206"/>
    </row>
    <row r="3788" spans="10:10" x14ac:dyDescent="0.2">
      <c r="J3788" s="206"/>
    </row>
    <row r="3789" spans="10:10" x14ac:dyDescent="0.2">
      <c r="J3789" s="206"/>
    </row>
    <row r="3790" spans="10:10" x14ac:dyDescent="0.2">
      <c r="J3790" s="206"/>
    </row>
    <row r="3791" spans="10:10" x14ac:dyDescent="0.2">
      <c r="J3791" s="206"/>
    </row>
    <row r="3792" spans="10:10" x14ac:dyDescent="0.2">
      <c r="J3792" s="206"/>
    </row>
    <row r="3793" spans="10:10" x14ac:dyDescent="0.2">
      <c r="J3793" s="206"/>
    </row>
    <row r="3794" spans="10:10" x14ac:dyDescent="0.2">
      <c r="J3794" s="206"/>
    </row>
    <row r="3795" spans="10:10" x14ac:dyDescent="0.2">
      <c r="J3795" s="206"/>
    </row>
    <row r="3796" spans="10:10" x14ac:dyDescent="0.2">
      <c r="J3796" s="206"/>
    </row>
    <row r="3797" spans="10:10" x14ac:dyDescent="0.2">
      <c r="J3797" s="206"/>
    </row>
    <row r="3798" spans="10:10" x14ac:dyDescent="0.2">
      <c r="J3798" s="206"/>
    </row>
    <row r="3799" spans="10:10" x14ac:dyDescent="0.2">
      <c r="J3799" s="206"/>
    </row>
    <row r="3800" spans="10:10" x14ac:dyDescent="0.2">
      <c r="J3800" s="206"/>
    </row>
    <row r="3801" spans="10:10" x14ac:dyDescent="0.2">
      <c r="J3801" s="206"/>
    </row>
    <row r="3802" spans="10:10" x14ac:dyDescent="0.2">
      <c r="J3802" s="206"/>
    </row>
    <row r="3803" spans="10:10" x14ac:dyDescent="0.2">
      <c r="J3803" s="206"/>
    </row>
    <row r="3804" spans="10:10" x14ac:dyDescent="0.2">
      <c r="J3804" s="206"/>
    </row>
    <row r="3805" spans="10:10" x14ac:dyDescent="0.2">
      <c r="J3805" s="206"/>
    </row>
    <row r="3806" spans="10:10" x14ac:dyDescent="0.2">
      <c r="J3806" s="206"/>
    </row>
    <row r="3807" spans="10:10" x14ac:dyDescent="0.2">
      <c r="J3807" s="206"/>
    </row>
    <row r="3808" spans="10:10" x14ac:dyDescent="0.2">
      <c r="J3808" s="206"/>
    </row>
    <row r="3809" spans="10:10" x14ac:dyDescent="0.2">
      <c r="J3809" s="206"/>
    </row>
    <row r="3810" spans="10:10" x14ac:dyDescent="0.2">
      <c r="J3810" s="206"/>
    </row>
    <row r="3811" spans="10:10" x14ac:dyDescent="0.2">
      <c r="J3811" s="206"/>
    </row>
    <row r="3812" spans="10:10" x14ac:dyDescent="0.2">
      <c r="J3812" s="206"/>
    </row>
    <row r="3813" spans="10:10" x14ac:dyDescent="0.2">
      <c r="J3813" s="206"/>
    </row>
    <row r="3814" spans="10:10" x14ac:dyDescent="0.2">
      <c r="J3814" s="206"/>
    </row>
    <row r="3815" spans="10:10" x14ac:dyDescent="0.2">
      <c r="J3815" s="206"/>
    </row>
    <row r="3816" spans="10:10" x14ac:dyDescent="0.2">
      <c r="J3816" s="206"/>
    </row>
    <row r="3817" spans="10:10" x14ac:dyDescent="0.2">
      <c r="J3817" s="206"/>
    </row>
    <row r="3818" spans="10:10" x14ac:dyDescent="0.2">
      <c r="J3818" s="206"/>
    </row>
    <row r="3819" spans="10:10" x14ac:dyDescent="0.2">
      <c r="J3819" s="206"/>
    </row>
    <row r="3820" spans="10:10" x14ac:dyDescent="0.2">
      <c r="J3820" s="206"/>
    </row>
    <row r="3821" spans="10:10" x14ac:dyDescent="0.2">
      <c r="J3821" s="206"/>
    </row>
    <row r="3822" spans="10:10" x14ac:dyDescent="0.2">
      <c r="J3822" s="206"/>
    </row>
    <row r="3823" spans="10:10" x14ac:dyDescent="0.2">
      <c r="J3823" s="206"/>
    </row>
    <row r="3824" spans="10:10" x14ac:dyDescent="0.2">
      <c r="J3824" s="206"/>
    </row>
    <row r="3825" spans="10:10" x14ac:dyDescent="0.2">
      <c r="J3825" s="206"/>
    </row>
    <row r="3826" spans="10:10" x14ac:dyDescent="0.2">
      <c r="J3826" s="206"/>
    </row>
    <row r="3827" spans="10:10" x14ac:dyDescent="0.2">
      <c r="J3827" s="206"/>
    </row>
    <row r="3828" spans="10:10" x14ac:dyDescent="0.2">
      <c r="J3828" s="206"/>
    </row>
    <row r="3829" spans="10:10" x14ac:dyDescent="0.2">
      <c r="J3829" s="206"/>
    </row>
    <row r="3830" spans="10:10" x14ac:dyDescent="0.2">
      <c r="J3830" s="206"/>
    </row>
    <row r="3831" spans="10:10" x14ac:dyDescent="0.2">
      <c r="J3831" s="206"/>
    </row>
    <row r="3832" spans="10:10" x14ac:dyDescent="0.2">
      <c r="J3832" s="206"/>
    </row>
    <row r="3833" spans="10:10" x14ac:dyDescent="0.2">
      <c r="J3833" s="206"/>
    </row>
    <row r="3834" spans="10:10" x14ac:dyDescent="0.2">
      <c r="J3834" s="206"/>
    </row>
    <row r="3835" spans="10:10" x14ac:dyDescent="0.2">
      <c r="J3835" s="206"/>
    </row>
    <row r="3836" spans="10:10" x14ac:dyDescent="0.2">
      <c r="J3836" s="206"/>
    </row>
    <row r="3837" spans="10:10" x14ac:dyDescent="0.2">
      <c r="J3837" s="206"/>
    </row>
    <row r="3838" spans="10:10" x14ac:dyDescent="0.2">
      <c r="J3838" s="206"/>
    </row>
    <row r="3839" spans="10:10" x14ac:dyDescent="0.2">
      <c r="J3839" s="206"/>
    </row>
    <row r="3840" spans="10:10" x14ac:dyDescent="0.2">
      <c r="J3840" s="206"/>
    </row>
    <row r="3841" spans="10:10" x14ac:dyDescent="0.2">
      <c r="J3841" s="206"/>
    </row>
    <row r="3842" spans="10:10" x14ac:dyDescent="0.2">
      <c r="J3842" s="206"/>
    </row>
    <row r="3843" spans="10:10" x14ac:dyDescent="0.2">
      <c r="J3843" s="206"/>
    </row>
    <row r="3844" spans="10:10" x14ac:dyDescent="0.2">
      <c r="J3844" s="206"/>
    </row>
    <row r="3845" spans="10:10" x14ac:dyDescent="0.2">
      <c r="J3845" s="206"/>
    </row>
    <row r="3846" spans="10:10" x14ac:dyDescent="0.2">
      <c r="J3846" s="206"/>
    </row>
    <row r="3847" spans="10:10" x14ac:dyDescent="0.2">
      <c r="J3847" s="206"/>
    </row>
    <row r="3848" spans="10:10" x14ac:dyDescent="0.2">
      <c r="J3848" s="206"/>
    </row>
    <row r="3849" spans="10:10" x14ac:dyDescent="0.2">
      <c r="J3849" s="206"/>
    </row>
    <row r="3850" spans="10:10" x14ac:dyDescent="0.2">
      <c r="J3850" s="206"/>
    </row>
    <row r="3851" spans="10:10" x14ac:dyDescent="0.2">
      <c r="J3851" s="206"/>
    </row>
    <row r="3852" spans="10:10" x14ac:dyDescent="0.2">
      <c r="J3852" s="206"/>
    </row>
    <row r="3853" spans="10:10" x14ac:dyDescent="0.2">
      <c r="J3853" s="206"/>
    </row>
    <row r="3854" spans="10:10" x14ac:dyDescent="0.2">
      <c r="J3854" s="206"/>
    </row>
    <row r="3855" spans="10:10" x14ac:dyDescent="0.2">
      <c r="J3855" s="206"/>
    </row>
    <row r="3856" spans="10:10" x14ac:dyDescent="0.2">
      <c r="J3856" s="206"/>
    </row>
    <row r="3857" spans="10:10" x14ac:dyDescent="0.2">
      <c r="J3857" s="206"/>
    </row>
    <row r="3858" spans="10:10" x14ac:dyDescent="0.2">
      <c r="J3858" s="206"/>
    </row>
    <row r="3859" spans="10:10" x14ac:dyDescent="0.2">
      <c r="J3859" s="206"/>
    </row>
    <row r="3860" spans="10:10" x14ac:dyDescent="0.2">
      <c r="J3860" s="206"/>
    </row>
    <row r="3861" spans="10:10" x14ac:dyDescent="0.2">
      <c r="J3861" s="206"/>
    </row>
    <row r="3862" spans="10:10" x14ac:dyDescent="0.2">
      <c r="J3862" s="206"/>
    </row>
    <row r="3863" spans="10:10" x14ac:dyDescent="0.2">
      <c r="J3863" s="206"/>
    </row>
    <row r="3864" spans="10:10" x14ac:dyDescent="0.2">
      <c r="J3864" s="206"/>
    </row>
    <row r="3865" spans="10:10" x14ac:dyDescent="0.2">
      <c r="J3865" s="206"/>
    </row>
    <row r="3866" spans="10:10" x14ac:dyDescent="0.2">
      <c r="J3866" s="206"/>
    </row>
    <row r="3867" spans="10:10" x14ac:dyDescent="0.2">
      <c r="J3867" s="206"/>
    </row>
    <row r="3868" spans="10:10" x14ac:dyDescent="0.2">
      <c r="J3868" s="206"/>
    </row>
    <row r="3869" spans="10:10" x14ac:dyDescent="0.2">
      <c r="J3869" s="206"/>
    </row>
    <row r="3870" spans="10:10" x14ac:dyDescent="0.2">
      <c r="J3870" s="206"/>
    </row>
    <row r="3871" spans="10:10" x14ac:dyDescent="0.2">
      <c r="J3871" s="206"/>
    </row>
    <row r="3872" spans="10:10" x14ac:dyDescent="0.2">
      <c r="J3872" s="206"/>
    </row>
    <row r="3873" spans="10:10" x14ac:dyDescent="0.2">
      <c r="J3873" s="206"/>
    </row>
    <row r="3874" spans="10:10" x14ac:dyDescent="0.2">
      <c r="J3874" s="206"/>
    </row>
    <row r="3875" spans="10:10" x14ac:dyDescent="0.2">
      <c r="J3875" s="206"/>
    </row>
    <row r="3876" spans="10:10" x14ac:dyDescent="0.2">
      <c r="J3876" s="206"/>
    </row>
    <row r="3877" spans="10:10" x14ac:dyDescent="0.2">
      <c r="J3877" s="206"/>
    </row>
    <row r="3878" spans="10:10" x14ac:dyDescent="0.2">
      <c r="J3878" s="206"/>
    </row>
    <row r="3879" spans="10:10" x14ac:dyDescent="0.2">
      <c r="J3879" s="206"/>
    </row>
    <row r="3880" spans="10:10" x14ac:dyDescent="0.2">
      <c r="J3880" s="206"/>
    </row>
    <row r="3881" spans="10:10" x14ac:dyDescent="0.2">
      <c r="J3881" s="206"/>
    </row>
    <row r="3882" spans="10:10" x14ac:dyDescent="0.2">
      <c r="J3882" s="206"/>
    </row>
    <row r="3883" spans="10:10" x14ac:dyDescent="0.2">
      <c r="J3883" s="206"/>
    </row>
    <row r="3884" spans="10:10" x14ac:dyDescent="0.2">
      <c r="J3884" s="206"/>
    </row>
    <row r="3885" spans="10:10" x14ac:dyDescent="0.2">
      <c r="J3885" s="206"/>
    </row>
    <row r="3886" spans="10:10" x14ac:dyDescent="0.2">
      <c r="J3886" s="206"/>
    </row>
    <row r="3887" spans="10:10" x14ac:dyDescent="0.2">
      <c r="J3887" s="206"/>
    </row>
    <row r="3888" spans="10:10" x14ac:dyDescent="0.2">
      <c r="J3888" s="206"/>
    </row>
    <row r="3889" spans="10:10" x14ac:dyDescent="0.2">
      <c r="J3889" s="206"/>
    </row>
    <row r="3890" spans="10:10" x14ac:dyDescent="0.2">
      <c r="J3890" s="206"/>
    </row>
    <row r="3891" spans="10:10" x14ac:dyDescent="0.2">
      <c r="J3891" s="206"/>
    </row>
    <row r="3892" spans="10:10" x14ac:dyDescent="0.2">
      <c r="J3892" s="206"/>
    </row>
    <row r="3893" spans="10:10" x14ac:dyDescent="0.2">
      <c r="J3893" s="206"/>
    </row>
    <row r="3894" spans="10:10" x14ac:dyDescent="0.2">
      <c r="J3894" s="206"/>
    </row>
    <row r="3895" spans="10:10" x14ac:dyDescent="0.2">
      <c r="J3895" s="206"/>
    </row>
    <row r="3896" spans="10:10" x14ac:dyDescent="0.2">
      <c r="J3896" s="206"/>
    </row>
    <row r="3897" spans="10:10" x14ac:dyDescent="0.2">
      <c r="J3897" s="206"/>
    </row>
    <row r="3898" spans="10:10" x14ac:dyDescent="0.2">
      <c r="J3898" s="206"/>
    </row>
    <row r="3899" spans="10:10" x14ac:dyDescent="0.2">
      <c r="J3899" s="206"/>
    </row>
    <row r="3900" spans="10:10" x14ac:dyDescent="0.2">
      <c r="J3900" s="206"/>
    </row>
    <row r="3901" spans="10:10" x14ac:dyDescent="0.2">
      <c r="J3901" s="206"/>
    </row>
    <row r="3902" spans="10:10" x14ac:dyDescent="0.2">
      <c r="J3902" s="206"/>
    </row>
    <row r="3903" spans="10:10" x14ac:dyDescent="0.2">
      <c r="J3903" s="206"/>
    </row>
    <row r="3904" spans="10:10" x14ac:dyDescent="0.2">
      <c r="J3904" s="206"/>
    </row>
    <row r="3905" spans="10:10" x14ac:dyDescent="0.2">
      <c r="J3905" s="206"/>
    </row>
    <row r="3906" spans="10:10" x14ac:dyDescent="0.2">
      <c r="J3906" s="206"/>
    </row>
    <row r="3907" spans="10:10" x14ac:dyDescent="0.2">
      <c r="J3907" s="206"/>
    </row>
    <row r="3908" spans="10:10" x14ac:dyDescent="0.2">
      <c r="J3908" s="206"/>
    </row>
    <row r="3909" spans="10:10" x14ac:dyDescent="0.2">
      <c r="J3909" s="206"/>
    </row>
    <row r="3910" spans="10:10" x14ac:dyDescent="0.2">
      <c r="J3910" s="206"/>
    </row>
    <row r="3911" spans="10:10" x14ac:dyDescent="0.2">
      <c r="J3911" s="206"/>
    </row>
    <row r="3912" spans="10:10" x14ac:dyDescent="0.2">
      <c r="J3912" s="206"/>
    </row>
    <row r="3913" spans="10:10" x14ac:dyDescent="0.2">
      <c r="J3913" s="206"/>
    </row>
    <row r="3914" spans="10:10" x14ac:dyDescent="0.2">
      <c r="J3914" s="206"/>
    </row>
    <row r="3915" spans="10:10" x14ac:dyDescent="0.2">
      <c r="J3915" s="206"/>
    </row>
    <row r="3916" spans="10:10" x14ac:dyDescent="0.2">
      <c r="J3916" s="206"/>
    </row>
    <row r="3917" spans="10:10" x14ac:dyDescent="0.2">
      <c r="J3917" s="206"/>
    </row>
    <row r="3918" spans="10:10" x14ac:dyDescent="0.2">
      <c r="J3918" s="206"/>
    </row>
    <row r="3919" spans="10:10" x14ac:dyDescent="0.2">
      <c r="J3919" s="206"/>
    </row>
    <row r="3920" spans="10:10" x14ac:dyDescent="0.2">
      <c r="J3920" s="206"/>
    </row>
    <row r="3921" spans="10:10" x14ac:dyDescent="0.2">
      <c r="J3921" s="206"/>
    </row>
    <row r="3922" spans="10:10" x14ac:dyDescent="0.2">
      <c r="J3922" s="206"/>
    </row>
    <row r="3923" spans="10:10" x14ac:dyDescent="0.2">
      <c r="J3923" s="206"/>
    </row>
    <row r="3924" spans="10:10" x14ac:dyDescent="0.2">
      <c r="J3924" s="206"/>
    </row>
    <row r="3925" spans="10:10" x14ac:dyDescent="0.2">
      <c r="J3925" s="206"/>
    </row>
    <row r="3926" spans="10:10" x14ac:dyDescent="0.2">
      <c r="J3926" s="206"/>
    </row>
    <row r="3927" spans="10:10" x14ac:dyDescent="0.2">
      <c r="J3927" s="206"/>
    </row>
    <row r="3928" spans="10:10" x14ac:dyDescent="0.2">
      <c r="J3928" s="206"/>
    </row>
    <row r="3929" spans="10:10" x14ac:dyDescent="0.2">
      <c r="J3929" s="206"/>
    </row>
    <row r="3930" spans="10:10" x14ac:dyDescent="0.2">
      <c r="J3930" s="206"/>
    </row>
    <row r="3931" spans="10:10" x14ac:dyDescent="0.2">
      <c r="J3931" s="206"/>
    </row>
    <row r="3932" spans="10:10" x14ac:dyDescent="0.2">
      <c r="J3932" s="206"/>
    </row>
    <row r="3933" spans="10:10" x14ac:dyDescent="0.2">
      <c r="J3933" s="206"/>
    </row>
    <row r="3934" spans="10:10" x14ac:dyDescent="0.2">
      <c r="J3934" s="206"/>
    </row>
    <row r="3935" spans="10:10" x14ac:dyDescent="0.2">
      <c r="J3935" s="206"/>
    </row>
    <row r="3936" spans="10:10" x14ac:dyDescent="0.2">
      <c r="J3936" s="206"/>
    </row>
    <row r="3937" spans="10:10" x14ac:dyDescent="0.2">
      <c r="J3937" s="206"/>
    </row>
    <row r="3938" spans="10:10" x14ac:dyDescent="0.2">
      <c r="J3938" s="206"/>
    </row>
    <row r="3939" spans="10:10" x14ac:dyDescent="0.2">
      <c r="J3939" s="206"/>
    </row>
    <row r="3940" spans="10:10" x14ac:dyDescent="0.2">
      <c r="J3940" s="206"/>
    </row>
    <row r="3941" spans="10:10" x14ac:dyDescent="0.2">
      <c r="J3941" s="206"/>
    </row>
    <row r="3942" spans="10:10" x14ac:dyDescent="0.2">
      <c r="J3942" s="206"/>
    </row>
    <row r="3943" spans="10:10" x14ac:dyDescent="0.2">
      <c r="J3943" s="206"/>
    </row>
    <row r="3944" spans="10:10" x14ac:dyDescent="0.2">
      <c r="J3944" s="206"/>
    </row>
    <row r="3945" spans="10:10" x14ac:dyDescent="0.2">
      <c r="J3945" s="206"/>
    </row>
    <row r="3946" spans="10:10" x14ac:dyDescent="0.2">
      <c r="J3946" s="206"/>
    </row>
    <row r="3947" spans="10:10" x14ac:dyDescent="0.2">
      <c r="J3947" s="206"/>
    </row>
    <row r="3948" spans="10:10" x14ac:dyDescent="0.2">
      <c r="J3948" s="206"/>
    </row>
    <row r="3949" spans="10:10" x14ac:dyDescent="0.2">
      <c r="J3949" s="206"/>
    </row>
    <row r="3950" spans="10:10" x14ac:dyDescent="0.2">
      <c r="J3950" s="206"/>
    </row>
    <row r="3951" spans="10:10" x14ac:dyDescent="0.2">
      <c r="J3951" s="206"/>
    </row>
    <row r="3952" spans="10:10" x14ac:dyDescent="0.2">
      <c r="J3952" s="206"/>
    </row>
    <row r="3953" spans="10:10" x14ac:dyDescent="0.2">
      <c r="J3953" s="206"/>
    </row>
    <row r="3954" spans="10:10" x14ac:dyDescent="0.2">
      <c r="J3954" s="206"/>
    </row>
    <row r="3955" spans="10:10" x14ac:dyDescent="0.2">
      <c r="J3955" s="206"/>
    </row>
    <row r="3956" spans="10:10" x14ac:dyDescent="0.2">
      <c r="J3956" s="206"/>
    </row>
    <row r="3957" spans="10:10" x14ac:dyDescent="0.2">
      <c r="J3957" s="206"/>
    </row>
    <row r="3958" spans="10:10" x14ac:dyDescent="0.2">
      <c r="J3958" s="206"/>
    </row>
    <row r="3959" spans="10:10" x14ac:dyDescent="0.2">
      <c r="J3959" s="206"/>
    </row>
    <row r="3960" spans="10:10" x14ac:dyDescent="0.2">
      <c r="J3960" s="206"/>
    </row>
    <row r="3961" spans="10:10" x14ac:dyDescent="0.2">
      <c r="J3961" s="206"/>
    </row>
    <row r="3962" spans="10:10" x14ac:dyDescent="0.2">
      <c r="J3962" s="206"/>
    </row>
    <row r="3963" spans="10:10" x14ac:dyDescent="0.2">
      <c r="J3963" s="206"/>
    </row>
    <row r="3964" spans="10:10" x14ac:dyDescent="0.2">
      <c r="J3964" s="206"/>
    </row>
    <row r="3965" spans="10:10" x14ac:dyDescent="0.2">
      <c r="J3965" s="206"/>
    </row>
    <row r="3966" spans="10:10" x14ac:dyDescent="0.2">
      <c r="J3966" s="206"/>
    </row>
    <row r="3967" spans="10:10" x14ac:dyDescent="0.2">
      <c r="J3967" s="206"/>
    </row>
    <row r="3968" spans="10:10" x14ac:dyDescent="0.2">
      <c r="J3968" s="206"/>
    </row>
    <row r="3969" spans="10:10" x14ac:dyDescent="0.2">
      <c r="J3969" s="206"/>
    </row>
    <row r="3970" spans="10:10" x14ac:dyDescent="0.2">
      <c r="J3970" s="206"/>
    </row>
    <row r="3971" spans="10:10" x14ac:dyDescent="0.2">
      <c r="J3971" s="206"/>
    </row>
    <row r="3972" spans="10:10" x14ac:dyDescent="0.2">
      <c r="J3972" s="206"/>
    </row>
    <row r="3973" spans="10:10" x14ac:dyDescent="0.2">
      <c r="J3973" s="206"/>
    </row>
    <row r="3974" spans="10:10" x14ac:dyDescent="0.2">
      <c r="J3974" s="206"/>
    </row>
    <row r="3975" spans="10:10" x14ac:dyDescent="0.2">
      <c r="J3975" s="206"/>
    </row>
    <row r="3976" spans="10:10" x14ac:dyDescent="0.2">
      <c r="J3976" s="206"/>
    </row>
    <row r="3977" spans="10:10" x14ac:dyDescent="0.2">
      <c r="J3977" s="206"/>
    </row>
    <row r="3978" spans="10:10" x14ac:dyDescent="0.2">
      <c r="J3978" s="206"/>
    </row>
    <row r="3979" spans="10:10" x14ac:dyDescent="0.2">
      <c r="J3979" s="206"/>
    </row>
    <row r="3980" spans="10:10" x14ac:dyDescent="0.2">
      <c r="J3980" s="206"/>
    </row>
    <row r="3981" spans="10:10" x14ac:dyDescent="0.2">
      <c r="J3981" s="206"/>
    </row>
    <row r="3982" spans="10:10" x14ac:dyDescent="0.2">
      <c r="J3982" s="206"/>
    </row>
    <row r="3983" spans="10:10" x14ac:dyDescent="0.2">
      <c r="J3983" s="206"/>
    </row>
    <row r="3984" spans="10:10" x14ac:dyDescent="0.2">
      <c r="J3984" s="206"/>
    </row>
    <row r="3985" spans="10:10" x14ac:dyDescent="0.2">
      <c r="J3985" s="206"/>
    </row>
    <row r="3986" spans="10:10" x14ac:dyDescent="0.2">
      <c r="J3986" s="206"/>
    </row>
    <row r="3987" spans="10:10" x14ac:dyDescent="0.2">
      <c r="J3987" s="206"/>
    </row>
    <row r="3988" spans="10:10" x14ac:dyDescent="0.2">
      <c r="J3988" s="206"/>
    </row>
    <row r="3989" spans="10:10" x14ac:dyDescent="0.2">
      <c r="J3989" s="206"/>
    </row>
    <row r="3990" spans="10:10" x14ac:dyDescent="0.2">
      <c r="J3990" s="206"/>
    </row>
    <row r="3991" spans="10:10" x14ac:dyDescent="0.2">
      <c r="J3991" s="206"/>
    </row>
    <row r="3992" spans="10:10" x14ac:dyDescent="0.2">
      <c r="J3992" s="206"/>
    </row>
    <row r="3993" spans="10:10" x14ac:dyDescent="0.2">
      <c r="J3993" s="206"/>
    </row>
    <row r="3994" spans="10:10" x14ac:dyDescent="0.2">
      <c r="J3994" s="206"/>
    </row>
    <row r="3995" spans="10:10" x14ac:dyDescent="0.2">
      <c r="J3995" s="206"/>
    </row>
    <row r="3996" spans="10:10" x14ac:dyDescent="0.2">
      <c r="J3996" s="206"/>
    </row>
    <row r="3997" spans="10:10" x14ac:dyDescent="0.2">
      <c r="J3997" s="206"/>
    </row>
    <row r="3998" spans="10:10" x14ac:dyDescent="0.2">
      <c r="J3998" s="206"/>
    </row>
    <row r="3999" spans="10:10" x14ac:dyDescent="0.2">
      <c r="J3999" s="206"/>
    </row>
    <row r="4000" spans="10:10" x14ac:dyDescent="0.2">
      <c r="J4000" s="206"/>
    </row>
    <row r="4001" spans="10:10" x14ac:dyDescent="0.2">
      <c r="J4001" s="206"/>
    </row>
    <row r="4002" spans="10:10" x14ac:dyDescent="0.2">
      <c r="J4002" s="206"/>
    </row>
    <row r="4003" spans="10:10" x14ac:dyDescent="0.2">
      <c r="J4003" s="218"/>
    </row>
    <row r="4004" spans="10:10" x14ac:dyDescent="0.2">
      <c r="J4004" s="206"/>
    </row>
    <row r="4005" spans="10:10" x14ac:dyDescent="0.2">
      <c r="J4005" s="218"/>
    </row>
    <row r="4006" spans="10:10" x14ac:dyDescent="0.2">
      <c r="J4006" s="206"/>
    </row>
    <row r="4007" spans="10:10" x14ac:dyDescent="0.2">
      <c r="J4007" s="218"/>
    </row>
    <row r="4008" spans="10:10" x14ac:dyDescent="0.2">
      <c r="J4008" s="206"/>
    </row>
    <row r="4009" spans="10:10" x14ac:dyDescent="0.2">
      <c r="J4009" s="218"/>
    </row>
    <row r="4010" spans="10:10" x14ac:dyDescent="0.2">
      <c r="J4010" s="206"/>
    </row>
    <row r="4011" spans="10:10" x14ac:dyDescent="0.2">
      <c r="J4011" s="218"/>
    </row>
    <row r="4012" spans="10:10" x14ac:dyDescent="0.2">
      <c r="J4012" s="206"/>
    </row>
    <row r="4013" spans="10:10" x14ac:dyDescent="0.2">
      <c r="J4013" s="218"/>
    </row>
    <row r="4014" spans="10:10" x14ac:dyDescent="0.2">
      <c r="J4014" s="206"/>
    </row>
    <row r="4015" spans="10:10" x14ac:dyDescent="0.2">
      <c r="J4015" s="206"/>
    </row>
    <row r="4016" spans="10:10" x14ac:dyDescent="0.2">
      <c r="J4016" s="206"/>
    </row>
    <row r="4017" spans="10:10" x14ac:dyDescent="0.2">
      <c r="J4017" s="206"/>
    </row>
    <row r="4018" spans="10:10" x14ac:dyDescent="0.2">
      <c r="J4018" s="206"/>
    </row>
    <row r="4019" spans="10:10" x14ac:dyDescent="0.2">
      <c r="J4019" s="206"/>
    </row>
    <row r="4020" spans="10:10" x14ac:dyDescent="0.2">
      <c r="J4020" s="206"/>
    </row>
    <row r="4021" spans="10:10" x14ac:dyDescent="0.2">
      <c r="J4021" s="206"/>
    </row>
    <row r="4022" spans="10:10" x14ac:dyDescent="0.2">
      <c r="J4022" s="206"/>
    </row>
    <row r="4023" spans="10:10" x14ac:dyDescent="0.2">
      <c r="J4023" s="206"/>
    </row>
    <row r="4024" spans="10:10" x14ac:dyDescent="0.2">
      <c r="J4024" s="206"/>
    </row>
    <row r="4025" spans="10:10" x14ac:dyDescent="0.2">
      <c r="J4025" s="206"/>
    </row>
    <row r="4026" spans="10:10" x14ac:dyDescent="0.2">
      <c r="J4026" s="206"/>
    </row>
    <row r="4027" spans="10:10" x14ac:dyDescent="0.2">
      <c r="J4027" s="206"/>
    </row>
    <row r="4028" spans="10:10" x14ac:dyDescent="0.2">
      <c r="J4028" s="206"/>
    </row>
    <row r="4029" spans="10:10" x14ac:dyDescent="0.2">
      <c r="J4029" s="206"/>
    </row>
    <row r="4030" spans="10:10" x14ac:dyDescent="0.2">
      <c r="J4030" s="206"/>
    </row>
    <row r="4031" spans="10:10" x14ac:dyDescent="0.2">
      <c r="J4031" s="206"/>
    </row>
    <row r="4032" spans="10:10" x14ac:dyDescent="0.2">
      <c r="J4032" s="206"/>
    </row>
    <row r="4033" spans="10:10" x14ac:dyDescent="0.2">
      <c r="J4033" s="206"/>
    </row>
    <row r="4034" spans="10:10" x14ac:dyDescent="0.2">
      <c r="J4034" s="206"/>
    </row>
    <row r="4035" spans="10:10" x14ac:dyDescent="0.2">
      <c r="J4035" s="206"/>
    </row>
    <row r="4036" spans="10:10" x14ac:dyDescent="0.2">
      <c r="J4036" s="206"/>
    </row>
    <row r="4037" spans="10:10" x14ac:dyDescent="0.2">
      <c r="J4037" s="206"/>
    </row>
    <row r="4038" spans="10:10" x14ac:dyDescent="0.2">
      <c r="J4038" s="206"/>
    </row>
    <row r="4039" spans="10:10" x14ac:dyDescent="0.2">
      <c r="J4039" s="206"/>
    </row>
    <row r="4040" spans="10:10" x14ac:dyDescent="0.2">
      <c r="J4040" s="206"/>
    </row>
    <row r="4041" spans="10:10" x14ac:dyDescent="0.2">
      <c r="J4041" s="206"/>
    </row>
    <row r="4042" spans="10:10" x14ac:dyDescent="0.2">
      <c r="J4042" s="206"/>
    </row>
    <row r="4043" spans="10:10" x14ac:dyDescent="0.2">
      <c r="J4043" s="206"/>
    </row>
    <row r="4044" spans="10:10" x14ac:dyDescent="0.2">
      <c r="J4044" s="206"/>
    </row>
    <row r="4045" spans="10:10" x14ac:dyDescent="0.2">
      <c r="J4045" s="206"/>
    </row>
    <row r="4046" spans="10:10" x14ac:dyDescent="0.2">
      <c r="J4046" s="206"/>
    </row>
    <row r="4047" spans="10:10" x14ac:dyDescent="0.2">
      <c r="J4047" s="206"/>
    </row>
    <row r="4048" spans="10:10" x14ac:dyDescent="0.2">
      <c r="J4048" s="206"/>
    </row>
    <row r="4049" spans="10:10" x14ac:dyDescent="0.2">
      <c r="J4049" s="206"/>
    </row>
    <row r="4050" spans="10:10" x14ac:dyDescent="0.2">
      <c r="J4050" s="206"/>
    </row>
    <row r="4051" spans="10:10" x14ac:dyDescent="0.2">
      <c r="J4051" s="206"/>
    </row>
    <row r="4052" spans="10:10" x14ac:dyDescent="0.2">
      <c r="J4052" s="206"/>
    </row>
    <row r="4053" spans="10:10" x14ac:dyDescent="0.2">
      <c r="J4053" s="206"/>
    </row>
    <row r="4054" spans="10:10" x14ac:dyDescent="0.2">
      <c r="J4054" s="206"/>
    </row>
    <row r="4055" spans="10:10" x14ac:dyDescent="0.2">
      <c r="J4055" s="206"/>
    </row>
    <row r="4056" spans="10:10" x14ac:dyDescent="0.2">
      <c r="J4056" s="206"/>
    </row>
    <row r="4057" spans="10:10" x14ac:dyDescent="0.2">
      <c r="J4057" s="218"/>
    </row>
    <row r="4058" spans="10:10" x14ac:dyDescent="0.2">
      <c r="J4058" s="206"/>
    </row>
    <row r="4059" spans="10:10" x14ac:dyDescent="0.2">
      <c r="J4059" s="218"/>
    </row>
    <row r="4060" spans="10:10" x14ac:dyDescent="0.2">
      <c r="J4060" s="206"/>
    </row>
    <row r="4061" spans="10:10" x14ac:dyDescent="0.2">
      <c r="J4061" s="218"/>
    </row>
    <row r="4062" spans="10:10" x14ac:dyDescent="0.2">
      <c r="J4062" s="206"/>
    </row>
    <row r="4063" spans="10:10" x14ac:dyDescent="0.2">
      <c r="J4063" s="218"/>
    </row>
    <row r="4064" spans="10:10" x14ac:dyDescent="0.2">
      <c r="J4064" s="206"/>
    </row>
    <row r="4065" spans="10:10" x14ac:dyDescent="0.2">
      <c r="J4065" s="218"/>
    </row>
    <row r="4066" spans="10:10" x14ac:dyDescent="0.2">
      <c r="J4066" s="206"/>
    </row>
    <row r="4067" spans="10:10" x14ac:dyDescent="0.2">
      <c r="J4067" s="218"/>
    </row>
    <row r="4068" spans="10:10" x14ac:dyDescent="0.2">
      <c r="J4068" s="206"/>
    </row>
    <row r="4069" spans="10:10" x14ac:dyDescent="0.2">
      <c r="J4069" s="206"/>
    </row>
    <row r="4070" spans="10:10" x14ac:dyDescent="0.2">
      <c r="J4070" s="206"/>
    </row>
    <row r="4071" spans="10:10" x14ac:dyDescent="0.2">
      <c r="J4071" s="206"/>
    </row>
    <row r="4072" spans="10:10" x14ac:dyDescent="0.2">
      <c r="J4072" s="206"/>
    </row>
    <row r="4073" spans="10:10" x14ac:dyDescent="0.2">
      <c r="J4073" s="206"/>
    </row>
    <row r="4074" spans="10:10" x14ac:dyDescent="0.2">
      <c r="J4074" s="206"/>
    </row>
    <row r="4075" spans="10:10" x14ac:dyDescent="0.2">
      <c r="J4075" s="218"/>
    </row>
    <row r="4076" spans="10:10" x14ac:dyDescent="0.2">
      <c r="J4076" s="206"/>
    </row>
    <row r="4077" spans="10:10" x14ac:dyDescent="0.2">
      <c r="J4077" s="218"/>
    </row>
    <row r="4078" spans="10:10" x14ac:dyDescent="0.2">
      <c r="J4078" s="206"/>
    </row>
    <row r="4079" spans="10:10" x14ac:dyDescent="0.2">
      <c r="J4079" s="218"/>
    </row>
    <row r="4080" spans="10:10" x14ac:dyDescent="0.2">
      <c r="J4080" s="206"/>
    </row>
    <row r="4081" spans="10:10" x14ac:dyDescent="0.2">
      <c r="J4081" s="218"/>
    </row>
    <row r="4082" spans="10:10" x14ac:dyDescent="0.2">
      <c r="J4082" s="206"/>
    </row>
    <row r="4083" spans="10:10" x14ac:dyDescent="0.2">
      <c r="J4083" s="218"/>
    </row>
    <row r="4084" spans="10:10" x14ac:dyDescent="0.2">
      <c r="J4084" s="206"/>
    </row>
    <row r="4085" spans="10:10" x14ac:dyDescent="0.2">
      <c r="J4085" s="218"/>
    </row>
    <row r="4086" spans="10:10" x14ac:dyDescent="0.2">
      <c r="J4086" s="206"/>
    </row>
    <row r="4087" spans="10:10" x14ac:dyDescent="0.2">
      <c r="J4087" s="206"/>
    </row>
    <row r="4088" spans="10:10" x14ac:dyDescent="0.2">
      <c r="J4088" s="206"/>
    </row>
    <row r="4089" spans="10:10" x14ac:dyDescent="0.2">
      <c r="J4089" s="206"/>
    </row>
    <row r="4090" spans="10:10" x14ac:dyDescent="0.2">
      <c r="J4090" s="206"/>
    </row>
    <row r="4091" spans="10:10" x14ac:dyDescent="0.2">
      <c r="J4091" s="206"/>
    </row>
    <row r="4092" spans="10:10" x14ac:dyDescent="0.2">
      <c r="J4092" s="206"/>
    </row>
    <row r="4093" spans="10:10" x14ac:dyDescent="0.2">
      <c r="J4093" s="206"/>
    </row>
    <row r="4094" spans="10:10" x14ac:dyDescent="0.2">
      <c r="J4094" s="206"/>
    </row>
    <row r="4095" spans="10:10" x14ac:dyDescent="0.2">
      <c r="J4095" s="206"/>
    </row>
    <row r="4096" spans="10:10" x14ac:dyDescent="0.2">
      <c r="J4096" s="206"/>
    </row>
    <row r="4097" spans="10:10" x14ac:dyDescent="0.2">
      <c r="J4097" s="206"/>
    </row>
    <row r="4098" spans="10:10" x14ac:dyDescent="0.2">
      <c r="J4098" s="206"/>
    </row>
    <row r="4099" spans="10:10" x14ac:dyDescent="0.2">
      <c r="J4099" s="206"/>
    </row>
    <row r="4100" spans="10:10" x14ac:dyDescent="0.2">
      <c r="J4100" s="206"/>
    </row>
    <row r="4101" spans="10:10" x14ac:dyDescent="0.2">
      <c r="J4101" s="206"/>
    </row>
    <row r="4102" spans="10:10" x14ac:dyDescent="0.2">
      <c r="J4102" s="206"/>
    </row>
    <row r="4103" spans="10:10" x14ac:dyDescent="0.2">
      <c r="J4103" s="206"/>
    </row>
    <row r="4104" spans="10:10" x14ac:dyDescent="0.2">
      <c r="J4104" s="206"/>
    </row>
    <row r="4105" spans="10:10" x14ac:dyDescent="0.2">
      <c r="J4105" s="218"/>
    </row>
    <row r="4106" spans="10:10" x14ac:dyDescent="0.2">
      <c r="J4106" s="206"/>
    </row>
    <row r="4107" spans="10:10" x14ac:dyDescent="0.2">
      <c r="J4107" s="218"/>
    </row>
    <row r="4108" spans="10:10" x14ac:dyDescent="0.2">
      <c r="J4108" s="206"/>
    </row>
    <row r="4109" spans="10:10" x14ac:dyDescent="0.2">
      <c r="J4109" s="218"/>
    </row>
    <row r="4110" spans="10:10" x14ac:dyDescent="0.2">
      <c r="J4110" s="206"/>
    </row>
    <row r="4111" spans="10:10" x14ac:dyDescent="0.2">
      <c r="J4111" s="218"/>
    </row>
    <row r="4112" spans="10:10" x14ac:dyDescent="0.2">
      <c r="J4112" s="206"/>
    </row>
    <row r="4113" spans="10:10" x14ac:dyDescent="0.2">
      <c r="J4113" s="218"/>
    </row>
    <row r="4114" spans="10:10" x14ac:dyDescent="0.2">
      <c r="J4114" s="206"/>
    </row>
    <row r="4115" spans="10:10" x14ac:dyDescent="0.2">
      <c r="J4115" s="218"/>
    </row>
    <row r="4116" spans="10:10" x14ac:dyDescent="0.2">
      <c r="J4116" s="206"/>
    </row>
    <row r="4117" spans="10:10" x14ac:dyDescent="0.2">
      <c r="J4117" s="218"/>
    </row>
    <row r="4118" spans="10:10" x14ac:dyDescent="0.2">
      <c r="J4118" s="206"/>
    </row>
    <row r="4119" spans="10:10" x14ac:dyDescent="0.2">
      <c r="J4119" s="218"/>
    </row>
    <row r="4120" spans="10:10" x14ac:dyDescent="0.2">
      <c r="J4120" s="206"/>
    </row>
    <row r="4121" spans="10:10" x14ac:dyDescent="0.2">
      <c r="J4121" s="218"/>
    </row>
    <row r="4122" spans="10:10" x14ac:dyDescent="0.2">
      <c r="J4122" s="206"/>
    </row>
    <row r="4123" spans="10:10" x14ac:dyDescent="0.2">
      <c r="J4123" s="218"/>
    </row>
    <row r="4124" spans="10:10" x14ac:dyDescent="0.2">
      <c r="J4124" s="206"/>
    </row>
    <row r="4125" spans="10:10" x14ac:dyDescent="0.2">
      <c r="J4125" s="218"/>
    </row>
    <row r="4126" spans="10:10" x14ac:dyDescent="0.2">
      <c r="J4126" s="206"/>
    </row>
    <row r="4127" spans="10:10" x14ac:dyDescent="0.2">
      <c r="J4127" s="218"/>
    </row>
    <row r="4128" spans="10:10" x14ac:dyDescent="0.2">
      <c r="J4128" s="206"/>
    </row>
    <row r="4129" spans="10:10" x14ac:dyDescent="0.2">
      <c r="J4129" s="218"/>
    </row>
    <row r="4130" spans="10:10" x14ac:dyDescent="0.2">
      <c r="J4130" s="206"/>
    </row>
    <row r="4131" spans="10:10" x14ac:dyDescent="0.2">
      <c r="J4131" s="218"/>
    </row>
    <row r="4132" spans="10:10" x14ac:dyDescent="0.2">
      <c r="J4132" s="206"/>
    </row>
    <row r="4133" spans="10:10" x14ac:dyDescent="0.2">
      <c r="J4133" s="218"/>
    </row>
    <row r="4134" spans="10:10" x14ac:dyDescent="0.2">
      <c r="J4134" s="206"/>
    </row>
    <row r="4135" spans="10:10" x14ac:dyDescent="0.2">
      <c r="J4135" s="218"/>
    </row>
    <row r="4136" spans="10:10" x14ac:dyDescent="0.2">
      <c r="J4136" s="206"/>
    </row>
    <row r="4137" spans="10:10" x14ac:dyDescent="0.2">
      <c r="J4137" s="218"/>
    </row>
    <row r="4138" spans="10:10" x14ac:dyDescent="0.2">
      <c r="J4138" s="206"/>
    </row>
    <row r="4139" spans="10:10" x14ac:dyDescent="0.2">
      <c r="J4139" s="218"/>
    </row>
    <row r="4140" spans="10:10" x14ac:dyDescent="0.2">
      <c r="J4140" s="206"/>
    </row>
    <row r="4141" spans="10:10" x14ac:dyDescent="0.2">
      <c r="J4141" s="206"/>
    </row>
    <row r="4142" spans="10:10" x14ac:dyDescent="0.2">
      <c r="J4142" s="206"/>
    </row>
    <row r="4143" spans="10:10" x14ac:dyDescent="0.2">
      <c r="J4143" s="206"/>
    </row>
    <row r="4144" spans="10:10" x14ac:dyDescent="0.2">
      <c r="J4144" s="206"/>
    </row>
    <row r="4145" spans="10:10" x14ac:dyDescent="0.2">
      <c r="J4145" s="206"/>
    </row>
    <row r="4146" spans="10:10" x14ac:dyDescent="0.2">
      <c r="J4146" s="206"/>
    </row>
    <row r="4147" spans="10:10" x14ac:dyDescent="0.2">
      <c r="J4147" s="206"/>
    </row>
    <row r="4148" spans="10:10" x14ac:dyDescent="0.2">
      <c r="J4148" s="206"/>
    </row>
    <row r="4149" spans="10:10" x14ac:dyDescent="0.2">
      <c r="J4149" s="206"/>
    </row>
    <row r="4150" spans="10:10" x14ac:dyDescent="0.2">
      <c r="J4150" s="206"/>
    </row>
    <row r="4151" spans="10:10" x14ac:dyDescent="0.2">
      <c r="J4151" s="206"/>
    </row>
    <row r="4152" spans="10:10" x14ac:dyDescent="0.2">
      <c r="J4152" s="206"/>
    </row>
    <row r="4153" spans="10:10" x14ac:dyDescent="0.2">
      <c r="J4153" s="206"/>
    </row>
    <row r="4154" spans="10:10" x14ac:dyDescent="0.2">
      <c r="J4154" s="206"/>
    </row>
    <row r="4155" spans="10:10" x14ac:dyDescent="0.2">
      <c r="J4155" s="206"/>
    </row>
    <row r="4156" spans="10:10" x14ac:dyDescent="0.2">
      <c r="J4156" s="206"/>
    </row>
    <row r="4157" spans="10:10" x14ac:dyDescent="0.2">
      <c r="J4157" s="206"/>
    </row>
    <row r="4158" spans="10:10" x14ac:dyDescent="0.2">
      <c r="J4158" s="206"/>
    </row>
    <row r="4159" spans="10:10" x14ac:dyDescent="0.2">
      <c r="J4159" s="206"/>
    </row>
    <row r="4160" spans="10:10" x14ac:dyDescent="0.2">
      <c r="J4160" s="206"/>
    </row>
    <row r="4161" spans="10:10" x14ac:dyDescent="0.2">
      <c r="J4161" s="206"/>
    </row>
    <row r="4162" spans="10:10" x14ac:dyDescent="0.2">
      <c r="J4162" s="206"/>
    </row>
    <row r="4163" spans="10:10" x14ac:dyDescent="0.2">
      <c r="J4163" s="206"/>
    </row>
    <row r="4164" spans="10:10" x14ac:dyDescent="0.2">
      <c r="J4164" s="206"/>
    </row>
    <row r="4165" spans="10:10" x14ac:dyDescent="0.2">
      <c r="J4165" s="206"/>
    </row>
    <row r="4166" spans="10:10" x14ac:dyDescent="0.2">
      <c r="J4166" s="206"/>
    </row>
    <row r="4167" spans="10:10" x14ac:dyDescent="0.2">
      <c r="J4167" s="206"/>
    </row>
    <row r="4168" spans="10:10" x14ac:dyDescent="0.2">
      <c r="J4168" s="206"/>
    </row>
    <row r="4169" spans="10:10" x14ac:dyDescent="0.2">
      <c r="J4169" s="206"/>
    </row>
    <row r="4170" spans="10:10" x14ac:dyDescent="0.2">
      <c r="J4170" s="206"/>
    </row>
    <row r="4171" spans="10:10" x14ac:dyDescent="0.2">
      <c r="J4171" s="206"/>
    </row>
    <row r="4172" spans="10:10" x14ac:dyDescent="0.2">
      <c r="J4172" s="206"/>
    </row>
    <row r="4173" spans="10:10" x14ac:dyDescent="0.2">
      <c r="J4173" s="206"/>
    </row>
    <row r="4174" spans="10:10" x14ac:dyDescent="0.2">
      <c r="J4174" s="206"/>
    </row>
    <row r="4175" spans="10:10" x14ac:dyDescent="0.2">
      <c r="J4175" s="206"/>
    </row>
    <row r="4176" spans="10:10" x14ac:dyDescent="0.2">
      <c r="J4176" s="206"/>
    </row>
    <row r="4177" spans="10:10" x14ac:dyDescent="0.2">
      <c r="J4177" s="206"/>
    </row>
    <row r="4178" spans="10:10" x14ac:dyDescent="0.2">
      <c r="J4178" s="206"/>
    </row>
    <row r="4179" spans="10:10" x14ac:dyDescent="0.2">
      <c r="J4179" s="206"/>
    </row>
    <row r="4180" spans="10:10" x14ac:dyDescent="0.2">
      <c r="J4180" s="206"/>
    </row>
    <row r="4181" spans="10:10" x14ac:dyDescent="0.2">
      <c r="J4181" s="206"/>
    </row>
    <row r="4182" spans="10:10" x14ac:dyDescent="0.2">
      <c r="J4182" s="206"/>
    </row>
    <row r="4183" spans="10:10" x14ac:dyDescent="0.2">
      <c r="J4183" s="206"/>
    </row>
    <row r="4184" spans="10:10" x14ac:dyDescent="0.2">
      <c r="J4184" s="206"/>
    </row>
    <row r="4185" spans="10:10" x14ac:dyDescent="0.2">
      <c r="J4185" s="206"/>
    </row>
    <row r="4186" spans="10:10" x14ac:dyDescent="0.2">
      <c r="J4186" s="206"/>
    </row>
    <row r="4187" spans="10:10" x14ac:dyDescent="0.2">
      <c r="J4187" s="206"/>
    </row>
    <row r="4188" spans="10:10" x14ac:dyDescent="0.2">
      <c r="J4188" s="206"/>
    </row>
    <row r="4189" spans="10:10" x14ac:dyDescent="0.2">
      <c r="J4189" s="206"/>
    </row>
    <row r="4190" spans="10:10" x14ac:dyDescent="0.2">
      <c r="J4190" s="206"/>
    </row>
    <row r="4191" spans="10:10" x14ac:dyDescent="0.2">
      <c r="J4191" s="206"/>
    </row>
    <row r="4192" spans="10:10" x14ac:dyDescent="0.2">
      <c r="J4192" s="206"/>
    </row>
    <row r="4193" spans="10:10" x14ac:dyDescent="0.2">
      <c r="J4193" s="206"/>
    </row>
    <row r="4194" spans="10:10" x14ac:dyDescent="0.2">
      <c r="J4194" s="206"/>
    </row>
    <row r="4195" spans="10:10" x14ac:dyDescent="0.2">
      <c r="J4195" s="206"/>
    </row>
    <row r="4196" spans="10:10" x14ac:dyDescent="0.2">
      <c r="J4196" s="206"/>
    </row>
    <row r="4197" spans="10:10" x14ac:dyDescent="0.2">
      <c r="J4197" s="206"/>
    </row>
    <row r="4198" spans="10:10" x14ac:dyDescent="0.2">
      <c r="J4198" s="206"/>
    </row>
    <row r="4199" spans="10:10" x14ac:dyDescent="0.2">
      <c r="J4199" s="206"/>
    </row>
    <row r="4200" spans="10:10" x14ac:dyDescent="0.2">
      <c r="J4200" s="206"/>
    </row>
    <row r="4201" spans="10:10" x14ac:dyDescent="0.2">
      <c r="J4201" s="206"/>
    </row>
    <row r="4202" spans="10:10" x14ac:dyDescent="0.2">
      <c r="J4202" s="206"/>
    </row>
    <row r="4203" spans="10:10" x14ac:dyDescent="0.2">
      <c r="J4203" s="206"/>
    </row>
    <row r="4204" spans="10:10" x14ac:dyDescent="0.2">
      <c r="J4204" s="206"/>
    </row>
    <row r="4205" spans="10:10" x14ac:dyDescent="0.2">
      <c r="J4205" s="206"/>
    </row>
    <row r="4206" spans="10:10" x14ac:dyDescent="0.2">
      <c r="J4206" s="206"/>
    </row>
    <row r="4207" spans="10:10" x14ac:dyDescent="0.2">
      <c r="J4207" s="206"/>
    </row>
    <row r="4208" spans="10:10" x14ac:dyDescent="0.2">
      <c r="J4208" s="206"/>
    </row>
    <row r="4209" spans="10:10" x14ac:dyDescent="0.2">
      <c r="J4209" s="206"/>
    </row>
    <row r="4210" spans="10:10" x14ac:dyDescent="0.2">
      <c r="J4210" s="206"/>
    </row>
    <row r="4211" spans="10:10" x14ac:dyDescent="0.2">
      <c r="J4211" s="206"/>
    </row>
    <row r="4212" spans="10:10" x14ac:dyDescent="0.2">
      <c r="J4212" s="206"/>
    </row>
    <row r="4213" spans="10:10" x14ac:dyDescent="0.2">
      <c r="J4213" s="206"/>
    </row>
    <row r="4214" spans="10:10" x14ac:dyDescent="0.2">
      <c r="J4214" s="206"/>
    </row>
    <row r="4215" spans="10:10" x14ac:dyDescent="0.2">
      <c r="J4215" s="206"/>
    </row>
    <row r="4216" spans="10:10" x14ac:dyDescent="0.2">
      <c r="J4216" s="206"/>
    </row>
    <row r="4217" spans="10:10" x14ac:dyDescent="0.2">
      <c r="J4217" s="206"/>
    </row>
    <row r="4218" spans="10:10" x14ac:dyDescent="0.2">
      <c r="J4218" s="206"/>
    </row>
    <row r="4219" spans="10:10" x14ac:dyDescent="0.2">
      <c r="J4219" s="206"/>
    </row>
    <row r="4220" spans="10:10" x14ac:dyDescent="0.2">
      <c r="J4220" s="206"/>
    </row>
    <row r="4221" spans="10:10" x14ac:dyDescent="0.2">
      <c r="J4221" s="206"/>
    </row>
    <row r="4222" spans="10:10" x14ac:dyDescent="0.2">
      <c r="J4222" s="206"/>
    </row>
    <row r="4223" spans="10:10" x14ac:dyDescent="0.2">
      <c r="J4223" s="206"/>
    </row>
    <row r="4224" spans="10:10" x14ac:dyDescent="0.2">
      <c r="J4224" s="206"/>
    </row>
    <row r="4225" spans="10:10" x14ac:dyDescent="0.2">
      <c r="J4225" s="206"/>
    </row>
    <row r="4226" spans="10:10" x14ac:dyDescent="0.2">
      <c r="J4226" s="206"/>
    </row>
    <row r="4227" spans="10:10" x14ac:dyDescent="0.2">
      <c r="J4227" s="206"/>
    </row>
    <row r="4228" spans="10:10" x14ac:dyDescent="0.2">
      <c r="J4228" s="206"/>
    </row>
    <row r="4229" spans="10:10" x14ac:dyDescent="0.2">
      <c r="J4229" s="206"/>
    </row>
    <row r="4230" spans="10:10" x14ac:dyDescent="0.2">
      <c r="J4230" s="206"/>
    </row>
    <row r="4231" spans="10:10" x14ac:dyDescent="0.2">
      <c r="J4231" s="206"/>
    </row>
    <row r="4232" spans="10:10" x14ac:dyDescent="0.2">
      <c r="J4232" s="206"/>
    </row>
    <row r="4233" spans="10:10" x14ac:dyDescent="0.2">
      <c r="J4233" s="206"/>
    </row>
    <row r="4234" spans="10:10" x14ac:dyDescent="0.2">
      <c r="J4234" s="206"/>
    </row>
    <row r="4235" spans="10:10" x14ac:dyDescent="0.2">
      <c r="J4235" s="206"/>
    </row>
    <row r="4236" spans="10:10" x14ac:dyDescent="0.2">
      <c r="J4236" s="206"/>
    </row>
    <row r="4237" spans="10:10" x14ac:dyDescent="0.2">
      <c r="J4237" s="206"/>
    </row>
    <row r="4238" spans="10:10" x14ac:dyDescent="0.2">
      <c r="J4238" s="206"/>
    </row>
    <row r="4239" spans="10:10" x14ac:dyDescent="0.2">
      <c r="J4239" s="206"/>
    </row>
    <row r="4240" spans="10:10" x14ac:dyDescent="0.2">
      <c r="J4240" s="206"/>
    </row>
    <row r="4241" spans="10:10" x14ac:dyDescent="0.2">
      <c r="J4241" s="206"/>
    </row>
    <row r="4242" spans="10:10" x14ac:dyDescent="0.2">
      <c r="J4242" s="206"/>
    </row>
    <row r="4243" spans="10:10" x14ac:dyDescent="0.2">
      <c r="J4243" s="206"/>
    </row>
    <row r="4244" spans="10:10" x14ac:dyDescent="0.2">
      <c r="J4244" s="206"/>
    </row>
    <row r="4245" spans="10:10" x14ac:dyDescent="0.2">
      <c r="J4245" s="206"/>
    </row>
    <row r="4246" spans="10:10" x14ac:dyDescent="0.2">
      <c r="J4246" s="206"/>
    </row>
    <row r="4247" spans="10:10" x14ac:dyDescent="0.2">
      <c r="J4247" s="206"/>
    </row>
    <row r="4248" spans="10:10" x14ac:dyDescent="0.2">
      <c r="J4248" s="206"/>
    </row>
    <row r="4249" spans="10:10" x14ac:dyDescent="0.2">
      <c r="J4249" s="218"/>
    </row>
    <row r="4250" spans="10:10" x14ac:dyDescent="0.2">
      <c r="J4250" s="206"/>
    </row>
    <row r="4251" spans="10:10" x14ac:dyDescent="0.2">
      <c r="J4251" s="218"/>
    </row>
    <row r="4252" spans="10:10" x14ac:dyDescent="0.2">
      <c r="J4252" s="206"/>
    </row>
    <row r="4253" spans="10:10" x14ac:dyDescent="0.2">
      <c r="J4253" s="218"/>
    </row>
    <row r="4254" spans="10:10" x14ac:dyDescent="0.2">
      <c r="J4254" s="206"/>
    </row>
    <row r="4255" spans="10:10" x14ac:dyDescent="0.2">
      <c r="J4255" s="218"/>
    </row>
    <row r="4256" spans="10:10" x14ac:dyDescent="0.2">
      <c r="J4256" s="206"/>
    </row>
    <row r="4257" spans="10:10" x14ac:dyDescent="0.2">
      <c r="J4257" s="218"/>
    </row>
    <row r="4258" spans="10:10" x14ac:dyDescent="0.2">
      <c r="J4258" s="206"/>
    </row>
    <row r="4259" spans="10:10" x14ac:dyDescent="0.2">
      <c r="J4259" s="218"/>
    </row>
    <row r="4260" spans="10:10" x14ac:dyDescent="0.2">
      <c r="J4260" s="206"/>
    </row>
    <row r="4261" spans="10:10" x14ac:dyDescent="0.2">
      <c r="J4261" s="206"/>
    </row>
    <row r="4262" spans="10:10" x14ac:dyDescent="0.2">
      <c r="J4262" s="206"/>
    </row>
    <row r="4263" spans="10:10" x14ac:dyDescent="0.2">
      <c r="J4263" s="206"/>
    </row>
    <row r="4264" spans="10:10" x14ac:dyDescent="0.2">
      <c r="J4264" s="206"/>
    </row>
    <row r="4265" spans="10:10" x14ac:dyDescent="0.2">
      <c r="J4265" s="206"/>
    </row>
    <row r="4266" spans="10:10" x14ac:dyDescent="0.2">
      <c r="J4266" s="206"/>
    </row>
    <row r="4267" spans="10:10" x14ac:dyDescent="0.2">
      <c r="J4267" s="218"/>
    </row>
    <row r="4268" spans="10:10" x14ac:dyDescent="0.2">
      <c r="J4268" s="206"/>
    </row>
    <row r="4269" spans="10:10" x14ac:dyDescent="0.2">
      <c r="J4269" s="218"/>
    </row>
    <row r="4270" spans="10:10" x14ac:dyDescent="0.2">
      <c r="J4270" s="206"/>
    </row>
    <row r="4271" spans="10:10" x14ac:dyDescent="0.2">
      <c r="J4271" s="218"/>
    </row>
    <row r="4272" spans="10:10" x14ac:dyDescent="0.2">
      <c r="J4272" s="206"/>
    </row>
    <row r="4273" spans="10:10" x14ac:dyDescent="0.2">
      <c r="J4273" s="218"/>
    </row>
    <row r="4274" spans="10:10" x14ac:dyDescent="0.2">
      <c r="J4274" s="206"/>
    </row>
    <row r="4275" spans="10:10" x14ac:dyDescent="0.2">
      <c r="J4275" s="218"/>
    </row>
    <row r="4276" spans="10:10" x14ac:dyDescent="0.2">
      <c r="J4276" s="206"/>
    </row>
    <row r="4277" spans="10:10" x14ac:dyDescent="0.2">
      <c r="J4277" s="218"/>
    </row>
    <row r="4278" spans="10:10" x14ac:dyDescent="0.2">
      <c r="J4278" s="206"/>
    </row>
    <row r="4279" spans="10:10" x14ac:dyDescent="0.2">
      <c r="J4279" s="206"/>
    </row>
    <row r="4280" spans="10:10" x14ac:dyDescent="0.2">
      <c r="J4280" s="206"/>
    </row>
    <row r="4281" spans="10:10" x14ac:dyDescent="0.2">
      <c r="J4281" s="206"/>
    </row>
    <row r="4282" spans="10:10" x14ac:dyDescent="0.2">
      <c r="J4282" s="206"/>
    </row>
    <row r="4283" spans="10:10" x14ac:dyDescent="0.2">
      <c r="J4283" s="206"/>
    </row>
    <row r="4284" spans="10:10" x14ac:dyDescent="0.2">
      <c r="J4284" s="206"/>
    </row>
    <row r="4285" spans="10:10" x14ac:dyDescent="0.2">
      <c r="J4285" s="206"/>
    </row>
    <row r="4286" spans="10:10" x14ac:dyDescent="0.2">
      <c r="J4286" s="206"/>
    </row>
    <row r="4287" spans="10:10" x14ac:dyDescent="0.2">
      <c r="J4287" s="206"/>
    </row>
    <row r="4288" spans="10:10" x14ac:dyDescent="0.2">
      <c r="J4288" s="206"/>
    </row>
    <row r="4289" spans="10:10" x14ac:dyDescent="0.2">
      <c r="J4289" s="206"/>
    </row>
    <row r="4290" spans="10:10" x14ac:dyDescent="0.2">
      <c r="J4290" s="206"/>
    </row>
    <row r="4291" spans="10:10" x14ac:dyDescent="0.2">
      <c r="J4291" s="206"/>
    </row>
    <row r="4292" spans="10:10" x14ac:dyDescent="0.2">
      <c r="J4292" s="206"/>
    </row>
    <row r="4293" spans="10:10" x14ac:dyDescent="0.2">
      <c r="J4293" s="206"/>
    </row>
    <row r="4294" spans="10:10" x14ac:dyDescent="0.2">
      <c r="J4294" s="206"/>
    </row>
    <row r="4295" spans="10:10" x14ac:dyDescent="0.2">
      <c r="J4295" s="206"/>
    </row>
    <row r="4296" spans="10:10" x14ac:dyDescent="0.2">
      <c r="J4296" s="206"/>
    </row>
    <row r="4297" spans="10:10" x14ac:dyDescent="0.2">
      <c r="J4297" s="206"/>
    </row>
    <row r="4298" spans="10:10" x14ac:dyDescent="0.2">
      <c r="J4298" s="206"/>
    </row>
    <row r="4299" spans="10:10" x14ac:dyDescent="0.2">
      <c r="J4299" s="206"/>
    </row>
    <row r="4300" spans="10:10" x14ac:dyDescent="0.2">
      <c r="J4300" s="206"/>
    </row>
    <row r="4301" spans="10:10" x14ac:dyDescent="0.2">
      <c r="J4301" s="206"/>
    </row>
    <row r="4302" spans="10:10" x14ac:dyDescent="0.2">
      <c r="J4302" s="206"/>
    </row>
    <row r="4303" spans="10:10" x14ac:dyDescent="0.2">
      <c r="J4303" s="218"/>
    </row>
    <row r="4304" spans="10:10" x14ac:dyDescent="0.2">
      <c r="J4304" s="206"/>
    </row>
    <row r="4305" spans="10:10" x14ac:dyDescent="0.2">
      <c r="J4305" s="218"/>
    </row>
    <row r="4306" spans="10:10" x14ac:dyDescent="0.2">
      <c r="J4306" s="206"/>
    </row>
    <row r="4307" spans="10:10" x14ac:dyDescent="0.2">
      <c r="J4307" s="218"/>
    </row>
    <row r="4308" spans="10:10" x14ac:dyDescent="0.2">
      <c r="J4308" s="206"/>
    </row>
    <row r="4309" spans="10:10" x14ac:dyDescent="0.2">
      <c r="J4309" s="218"/>
    </row>
    <row r="4310" spans="10:10" x14ac:dyDescent="0.2">
      <c r="J4310" s="206"/>
    </row>
    <row r="4311" spans="10:10" x14ac:dyDescent="0.2">
      <c r="J4311" s="218"/>
    </row>
    <row r="4312" spans="10:10" x14ac:dyDescent="0.2">
      <c r="J4312" s="206"/>
    </row>
    <row r="4313" spans="10:10" x14ac:dyDescent="0.2">
      <c r="J4313" s="218"/>
    </row>
    <row r="4314" spans="10:10" x14ac:dyDescent="0.2">
      <c r="J4314" s="206"/>
    </row>
    <row r="4315" spans="10:10" x14ac:dyDescent="0.2">
      <c r="J4315" s="206"/>
    </row>
    <row r="4316" spans="10:10" x14ac:dyDescent="0.2">
      <c r="J4316" s="206"/>
    </row>
    <row r="4317" spans="10:10" x14ac:dyDescent="0.2">
      <c r="J4317" s="206"/>
    </row>
    <row r="4318" spans="10:10" x14ac:dyDescent="0.2">
      <c r="J4318" s="206"/>
    </row>
    <row r="4319" spans="10:10" x14ac:dyDescent="0.2">
      <c r="J4319" s="206"/>
    </row>
    <row r="4320" spans="10:10" x14ac:dyDescent="0.2">
      <c r="J4320" s="206"/>
    </row>
    <row r="4321" spans="10:10" x14ac:dyDescent="0.2">
      <c r="J4321" s="206"/>
    </row>
    <row r="4322" spans="10:10" x14ac:dyDescent="0.2">
      <c r="J4322" s="206"/>
    </row>
    <row r="4323" spans="10:10" x14ac:dyDescent="0.2">
      <c r="J4323" s="206"/>
    </row>
    <row r="4324" spans="10:10" x14ac:dyDescent="0.2">
      <c r="J4324" s="206"/>
    </row>
    <row r="4325" spans="10:10" x14ac:dyDescent="0.2">
      <c r="J4325" s="206"/>
    </row>
    <row r="4326" spans="10:10" x14ac:dyDescent="0.2">
      <c r="J4326" s="206"/>
    </row>
    <row r="4327" spans="10:10" x14ac:dyDescent="0.2">
      <c r="J4327" s="206"/>
    </row>
    <row r="4328" spans="10:10" x14ac:dyDescent="0.2">
      <c r="J4328" s="206"/>
    </row>
    <row r="4329" spans="10:10" x14ac:dyDescent="0.2">
      <c r="J4329" s="206"/>
    </row>
    <row r="4330" spans="10:10" x14ac:dyDescent="0.2">
      <c r="J4330" s="206"/>
    </row>
    <row r="4331" spans="10:10" x14ac:dyDescent="0.2">
      <c r="J4331" s="206"/>
    </row>
    <row r="4332" spans="10:10" x14ac:dyDescent="0.2">
      <c r="J4332" s="206"/>
    </row>
    <row r="4333" spans="10:10" x14ac:dyDescent="0.2">
      <c r="J4333" s="206"/>
    </row>
    <row r="4334" spans="10:10" x14ac:dyDescent="0.2">
      <c r="J4334" s="206"/>
    </row>
    <row r="4335" spans="10:10" x14ac:dyDescent="0.2">
      <c r="J4335" s="206"/>
    </row>
    <row r="4336" spans="10:10" x14ac:dyDescent="0.2">
      <c r="J4336" s="206"/>
    </row>
    <row r="4337" spans="10:10" x14ac:dyDescent="0.2">
      <c r="J4337" s="206"/>
    </row>
    <row r="4338" spans="10:10" x14ac:dyDescent="0.2">
      <c r="J4338" s="206"/>
    </row>
    <row r="4339" spans="10:10" x14ac:dyDescent="0.2">
      <c r="J4339" s="206"/>
    </row>
    <row r="4340" spans="10:10" x14ac:dyDescent="0.2">
      <c r="J4340" s="206"/>
    </row>
    <row r="4341" spans="10:10" x14ac:dyDescent="0.2">
      <c r="J4341" s="206"/>
    </row>
    <row r="4342" spans="10:10" x14ac:dyDescent="0.2">
      <c r="J4342" s="206"/>
    </row>
    <row r="4343" spans="10:10" x14ac:dyDescent="0.2">
      <c r="J4343" s="206"/>
    </row>
    <row r="4344" spans="10:10" x14ac:dyDescent="0.2">
      <c r="J4344" s="206"/>
    </row>
    <row r="4345" spans="10:10" x14ac:dyDescent="0.2">
      <c r="J4345" s="206"/>
    </row>
    <row r="4346" spans="10:10" x14ac:dyDescent="0.2">
      <c r="J4346" s="206"/>
    </row>
    <row r="4347" spans="10:10" x14ac:dyDescent="0.2">
      <c r="J4347" s="206"/>
    </row>
    <row r="4348" spans="10:10" x14ac:dyDescent="0.2">
      <c r="J4348" s="206"/>
    </row>
    <row r="4349" spans="10:10" x14ac:dyDescent="0.2">
      <c r="J4349" s="206"/>
    </row>
    <row r="4350" spans="10:10" x14ac:dyDescent="0.2">
      <c r="J4350" s="206"/>
    </row>
    <row r="4351" spans="10:10" x14ac:dyDescent="0.2">
      <c r="J4351" s="206"/>
    </row>
    <row r="4352" spans="10:10" x14ac:dyDescent="0.2">
      <c r="J4352" s="206"/>
    </row>
    <row r="4353" spans="10:10" x14ac:dyDescent="0.2">
      <c r="J4353" s="206"/>
    </row>
    <row r="4354" spans="10:10" x14ac:dyDescent="0.2">
      <c r="J4354" s="206"/>
    </row>
    <row r="4355" spans="10:10" x14ac:dyDescent="0.2">
      <c r="J4355" s="206"/>
    </row>
    <row r="4356" spans="10:10" x14ac:dyDescent="0.2">
      <c r="J4356" s="206"/>
    </row>
    <row r="4357" spans="10:10" x14ac:dyDescent="0.2">
      <c r="J4357" s="206"/>
    </row>
    <row r="4358" spans="10:10" x14ac:dyDescent="0.2">
      <c r="J4358" s="206"/>
    </row>
    <row r="4359" spans="10:10" x14ac:dyDescent="0.2">
      <c r="J4359" s="206"/>
    </row>
    <row r="4360" spans="10:10" x14ac:dyDescent="0.2">
      <c r="J4360" s="206"/>
    </row>
    <row r="4361" spans="10:10" x14ac:dyDescent="0.2">
      <c r="J4361" s="206"/>
    </row>
    <row r="4362" spans="10:10" x14ac:dyDescent="0.2">
      <c r="J4362" s="206"/>
    </row>
    <row r="4363" spans="10:10" x14ac:dyDescent="0.2">
      <c r="J4363" s="206"/>
    </row>
    <row r="4364" spans="10:10" x14ac:dyDescent="0.2">
      <c r="J4364" s="206"/>
    </row>
    <row r="4365" spans="10:10" x14ac:dyDescent="0.2">
      <c r="J4365" s="206"/>
    </row>
    <row r="4366" spans="10:10" x14ac:dyDescent="0.2">
      <c r="J4366" s="206"/>
    </row>
    <row r="4367" spans="10:10" x14ac:dyDescent="0.2">
      <c r="J4367" s="206"/>
    </row>
    <row r="4368" spans="10:10" x14ac:dyDescent="0.2">
      <c r="J4368" s="206"/>
    </row>
    <row r="4369" spans="10:10" x14ac:dyDescent="0.2">
      <c r="J4369" s="206"/>
    </row>
    <row r="4370" spans="10:10" x14ac:dyDescent="0.2">
      <c r="J4370" s="206"/>
    </row>
    <row r="4371" spans="10:10" x14ac:dyDescent="0.2">
      <c r="J4371" s="206"/>
    </row>
    <row r="4372" spans="10:10" x14ac:dyDescent="0.2">
      <c r="J4372" s="206"/>
    </row>
    <row r="4373" spans="10:10" x14ac:dyDescent="0.2">
      <c r="J4373" s="206"/>
    </row>
    <row r="4374" spans="10:10" x14ac:dyDescent="0.2">
      <c r="J4374" s="206"/>
    </row>
    <row r="4375" spans="10:10" x14ac:dyDescent="0.2">
      <c r="J4375" s="218"/>
    </row>
    <row r="4376" spans="10:10" x14ac:dyDescent="0.2">
      <c r="J4376" s="206"/>
    </row>
    <row r="4377" spans="10:10" x14ac:dyDescent="0.2">
      <c r="J4377" s="218"/>
    </row>
    <row r="4378" spans="10:10" x14ac:dyDescent="0.2">
      <c r="J4378" s="206"/>
    </row>
    <row r="4379" spans="10:10" x14ac:dyDescent="0.2">
      <c r="J4379" s="218"/>
    </row>
    <row r="4380" spans="10:10" x14ac:dyDescent="0.2">
      <c r="J4380" s="206"/>
    </row>
    <row r="4381" spans="10:10" x14ac:dyDescent="0.2">
      <c r="J4381" s="218"/>
    </row>
    <row r="4382" spans="10:10" x14ac:dyDescent="0.2">
      <c r="J4382" s="206"/>
    </row>
    <row r="4383" spans="10:10" x14ac:dyDescent="0.2">
      <c r="J4383" s="218"/>
    </row>
    <row r="4384" spans="10:10" x14ac:dyDescent="0.2">
      <c r="J4384" s="206"/>
    </row>
    <row r="4385" spans="10:10" x14ac:dyDescent="0.2">
      <c r="J4385" s="218"/>
    </row>
    <row r="4386" spans="10:10" x14ac:dyDescent="0.2">
      <c r="J4386" s="206"/>
    </row>
    <row r="4387" spans="10:10" x14ac:dyDescent="0.2">
      <c r="J4387" s="206"/>
    </row>
    <row r="4388" spans="10:10" x14ac:dyDescent="0.2">
      <c r="J4388" s="206"/>
    </row>
    <row r="4389" spans="10:10" x14ac:dyDescent="0.2">
      <c r="J4389" s="206"/>
    </row>
    <row r="4390" spans="10:10" x14ac:dyDescent="0.2">
      <c r="J4390" s="206"/>
    </row>
    <row r="4391" spans="10:10" x14ac:dyDescent="0.2">
      <c r="J4391" s="206"/>
    </row>
    <row r="4392" spans="10:10" x14ac:dyDescent="0.2">
      <c r="J4392" s="206"/>
    </row>
    <row r="4393" spans="10:10" x14ac:dyDescent="0.2">
      <c r="J4393" s="206"/>
    </row>
    <row r="4394" spans="10:10" x14ac:dyDescent="0.2">
      <c r="J4394" s="206"/>
    </row>
    <row r="4395" spans="10:10" x14ac:dyDescent="0.2">
      <c r="J4395" s="206"/>
    </row>
    <row r="4396" spans="10:10" x14ac:dyDescent="0.2">
      <c r="J4396" s="206"/>
    </row>
    <row r="4397" spans="10:10" x14ac:dyDescent="0.2">
      <c r="J4397" s="206"/>
    </row>
    <row r="4398" spans="10:10" x14ac:dyDescent="0.2">
      <c r="J4398" s="206"/>
    </row>
    <row r="4399" spans="10:10" x14ac:dyDescent="0.2">
      <c r="J4399" s="206"/>
    </row>
    <row r="4400" spans="10:10" x14ac:dyDescent="0.2">
      <c r="J4400" s="206"/>
    </row>
    <row r="4401" spans="10:10" x14ac:dyDescent="0.2">
      <c r="J4401" s="206"/>
    </row>
    <row r="4402" spans="10:10" x14ac:dyDescent="0.2">
      <c r="J4402" s="206"/>
    </row>
    <row r="4403" spans="10:10" x14ac:dyDescent="0.2">
      <c r="J4403" s="206"/>
    </row>
    <row r="4404" spans="10:10" x14ac:dyDescent="0.2">
      <c r="J4404" s="206"/>
    </row>
    <row r="4405" spans="10:10" x14ac:dyDescent="0.2">
      <c r="J4405" s="218"/>
    </row>
    <row r="4406" spans="10:10" x14ac:dyDescent="0.2">
      <c r="J4406" s="206"/>
    </row>
    <row r="4407" spans="10:10" x14ac:dyDescent="0.2">
      <c r="J4407" s="218"/>
    </row>
    <row r="4408" spans="10:10" x14ac:dyDescent="0.2">
      <c r="J4408" s="206"/>
    </row>
    <row r="4409" spans="10:10" x14ac:dyDescent="0.2">
      <c r="J4409" s="218"/>
    </row>
    <row r="4410" spans="10:10" x14ac:dyDescent="0.2">
      <c r="J4410" s="206"/>
    </row>
    <row r="4411" spans="10:10" x14ac:dyDescent="0.2">
      <c r="J4411" s="218"/>
    </row>
    <row r="4412" spans="10:10" x14ac:dyDescent="0.2">
      <c r="J4412" s="206"/>
    </row>
    <row r="4413" spans="10:10" x14ac:dyDescent="0.2">
      <c r="J4413" s="218"/>
    </row>
    <row r="4414" spans="10:10" x14ac:dyDescent="0.2">
      <c r="J4414" s="206"/>
    </row>
    <row r="4415" spans="10:10" x14ac:dyDescent="0.2">
      <c r="J4415" s="218"/>
    </row>
    <row r="4416" spans="10:10" x14ac:dyDescent="0.2">
      <c r="J4416" s="206"/>
    </row>
    <row r="4417" spans="10:10" x14ac:dyDescent="0.2">
      <c r="J4417" s="206"/>
    </row>
    <row r="4418" spans="10:10" x14ac:dyDescent="0.2">
      <c r="J4418" s="206"/>
    </row>
    <row r="4419" spans="10:10" x14ac:dyDescent="0.2">
      <c r="J4419" s="206"/>
    </row>
    <row r="4420" spans="10:10" x14ac:dyDescent="0.2">
      <c r="J4420" s="206"/>
    </row>
    <row r="4421" spans="10:10" x14ac:dyDescent="0.2">
      <c r="J4421" s="206"/>
    </row>
    <row r="4422" spans="10:10" x14ac:dyDescent="0.2">
      <c r="J4422" s="206"/>
    </row>
    <row r="4423" spans="10:10" x14ac:dyDescent="0.2">
      <c r="J4423" s="206"/>
    </row>
    <row r="4424" spans="10:10" x14ac:dyDescent="0.2">
      <c r="J4424" s="206"/>
    </row>
    <row r="4425" spans="10:10" x14ac:dyDescent="0.2">
      <c r="J4425" s="206"/>
    </row>
    <row r="4426" spans="10:10" x14ac:dyDescent="0.2">
      <c r="J4426" s="206"/>
    </row>
    <row r="4427" spans="10:10" x14ac:dyDescent="0.2">
      <c r="J4427" s="206"/>
    </row>
    <row r="4428" spans="10:10" x14ac:dyDescent="0.2">
      <c r="J4428" s="206"/>
    </row>
    <row r="4429" spans="10:10" x14ac:dyDescent="0.2">
      <c r="J4429" s="206"/>
    </row>
    <row r="4430" spans="10:10" x14ac:dyDescent="0.2">
      <c r="J4430" s="206"/>
    </row>
    <row r="4431" spans="10:10" x14ac:dyDescent="0.2">
      <c r="J4431" s="206"/>
    </row>
    <row r="4432" spans="10:10" x14ac:dyDescent="0.2">
      <c r="J4432" s="206"/>
    </row>
    <row r="4433" spans="10:10" x14ac:dyDescent="0.2">
      <c r="J4433" s="206"/>
    </row>
    <row r="4434" spans="10:10" x14ac:dyDescent="0.2">
      <c r="J4434" s="206"/>
    </row>
    <row r="4435" spans="10:10" x14ac:dyDescent="0.2">
      <c r="J4435" s="206"/>
    </row>
    <row r="4436" spans="10:10" x14ac:dyDescent="0.2">
      <c r="J4436" s="206"/>
    </row>
    <row r="4437" spans="10:10" x14ac:dyDescent="0.2">
      <c r="J4437" s="206"/>
    </row>
    <row r="4438" spans="10:10" x14ac:dyDescent="0.2">
      <c r="J4438" s="206"/>
    </row>
    <row r="4439" spans="10:10" x14ac:dyDescent="0.2">
      <c r="J4439" s="206"/>
    </row>
    <row r="4440" spans="10:10" x14ac:dyDescent="0.2">
      <c r="J4440" s="206"/>
    </row>
    <row r="4441" spans="10:10" x14ac:dyDescent="0.2">
      <c r="J4441" s="218"/>
    </row>
    <row r="4442" spans="10:10" x14ac:dyDescent="0.2">
      <c r="J4442" s="206"/>
    </row>
    <row r="4443" spans="10:10" x14ac:dyDescent="0.2">
      <c r="J4443" s="218"/>
    </row>
    <row r="4444" spans="10:10" x14ac:dyDescent="0.2">
      <c r="J4444" s="206"/>
    </row>
    <row r="4445" spans="10:10" x14ac:dyDescent="0.2">
      <c r="J4445" s="218"/>
    </row>
    <row r="4446" spans="10:10" x14ac:dyDescent="0.2">
      <c r="J4446" s="206"/>
    </row>
    <row r="4447" spans="10:10" x14ac:dyDescent="0.2">
      <c r="J4447" s="218"/>
    </row>
    <row r="4448" spans="10:10" x14ac:dyDescent="0.2">
      <c r="J4448" s="206"/>
    </row>
    <row r="4449" spans="10:10" x14ac:dyDescent="0.2">
      <c r="J4449" s="218"/>
    </row>
    <row r="4450" spans="10:10" x14ac:dyDescent="0.2">
      <c r="J4450" s="206"/>
    </row>
    <row r="4451" spans="10:10" x14ac:dyDescent="0.2">
      <c r="J4451" s="218"/>
    </row>
    <row r="4452" spans="10:10" x14ac:dyDescent="0.2">
      <c r="J4452" s="206"/>
    </row>
    <row r="4453" spans="10:10" x14ac:dyDescent="0.2">
      <c r="J4453" s="218"/>
    </row>
    <row r="4454" spans="10:10" x14ac:dyDescent="0.2">
      <c r="J4454" s="206"/>
    </row>
    <row r="4455" spans="10:10" x14ac:dyDescent="0.2">
      <c r="J4455" s="218"/>
    </row>
    <row r="4456" spans="10:10" x14ac:dyDescent="0.2">
      <c r="J4456" s="206"/>
    </row>
    <row r="4457" spans="10:10" x14ac:dyDescent="0.2">
      <c r="J4457" s="218"/>
    </row>
    <row r="4458" spans="10:10" x14ac:dyDescent="0.2">
      <c r="J4458" s="206"/>
    </row>
    <row r="4459" spans="10:10" x14ac:dyDescent="0.2">
      <c r="J4459" s="218"/>
    </row>
    <row r="4460" spans="10:10" x14ac:dyDescent="0.2">
      <c r="J4460" s="206"/>
    </row>
    <row r="4461" spans="10:10" x14ac:dyDescent="0.2">
      <c r="J4461" s="218"/>
    </row>
    <row r="4462" spans="10:10" x14ac:dyDescent="0.2">
      <c r="J4462" s="206"/>
    </row>
    <row r="4463" spans="10:10" x14ac:dyDescent="0.2">
      <c r="J4463" s="218"/>
    </row>
    <row r="4464" spans="10:10" x14ac:dyDescent="0.2">
      <c r="J4464" s="206"/>
    </row>
    <row r="4465" spans="10:10" x14ac:dyDescent="0.2">
      <c r="J4465" s="218"/>
    </row>
    <row r="4466" spans="10:10" x14ac:dyDescent="0.2">
      <c r="J4466" s="206"/>
    </row>
    <row r="4467" spans="10:10" x14ac:dyDescent="0.2">
      <c r="J4467" s="218"/>
    </row>
    <row r="4468" spans="10:10" x14ac:dyDescent="0.2">
      <c r="J4468" s="206"/>
    </row>
    <row r="4469" spans="10:10" x14ac:dyDescent="0.2">
      <c r="J4469" s="218"/>
    </row>
    <row r="4470" spans="10:10" x14ac:dyDescent="0.2">
      <c r="J4470" s="206"/>
    </row>
    <row r="4471" spans="10:10" x14ac:dyDescent="0.2">
      <c r="J4471" s="218"/>
    </row>
    <row r="4472" spans="10:10" x14ac:dyDescent="0.2">
      <c r="J4472" s="206"/>
    </row>
    <row r="4473" spans="10:10" x14ac:dyDescent="0.2">
      <c r="J4473" s="218"/>
    </row>
    <row r="4474" spans="10:10" x14ac:dyDescent="0.2">
      <c r="J4474" s="206"/>
    </row>
    <row r="4475" spans="10:10" x14ac:dyDescent="0.2">
      <c r="J4475" s="218"/>
    </row>
    <row r="4476" spans="10:10" x14ac:dyDescent="0.2">
      <c r="J4476" s="206"/>
    </row>
    <row r="4477" spans="10:10" x14ac:dyDescent="0.2">
      <c r="J4477" s="206"/>
    </row>
    <row r="4478" spans="10:10" x14ac:dyDescent="0.2">
      <c r="J4478" s="206"/>
    </row>
    <row r="4479" spans="10:10" x14ac:dyDescent="0.2">
      <c r="J4479" s="206"/>
    </row>
    <row r="4480" spans="10:10" x14ac:dyDescent="0.2">
      <c r="J4480" s="206"/>
    </row>
    <row r="4481" spans="10:10" x14ac:dyDescent="0.2">
      <c r="J4481" s="206"/>
    </row>
    <row r="4482" spans="10:10" x14ac:dyDescent="0.2">
      <c r="J4482" s="206"/>
    </row>
    <row r="4483" spans="10:10" x14ac:dyDescent="0.2">
      <c r="J4483" s="206"/>
    </row>
    <row r="4484" spans="10:10" x14ac:dyDescent="0.2">
      <c r="J4484" s="206"/>
    </row>
    <row r="4485" spans="10:10" x14ac:dyDescent="0.2">
      <c r="J4485" s="206"/>
    </row>
    <row r="4486" spans="10:10" x14ac:dyDescent="0.2">
      <c r="J4486" s="206"/>
    </row>
    <row r="4487" spans="10:10" x14ac:dyDescent="0.2">
      <c r="J4487" s="206"/>
    </row>
    <row r="4488" spans="10:10" x14ac:dyDescent="0.2">
      <c r="J4488" s="206"/>
    </row>
    <row r="4489" spans="10:10" x14ac:dyDescent="0.2">
      <c r="J4489" s="206"/>
    </row>
    <row r="4490" spans="10:10" x14ac:dyDescent="0.2">
      <c r="J4490" s="206"/>
    </row>
    <row r="4491" spans="10:10" x14ac:dyDescent="0.2">
      <c r="J4491" s="206"/>
    </row>
    <row r="4492" spans="10:10" x14ac:dyDescent="0.2">
      <c r="J4492" s="206"/>
    </row>
    <row r="4493" spans="10:10" x14ac:dyDescent="0.2">
      <c r="J4493" s="206"/>
    </row>
    <row r="4494" spans="10:10" x14ac:dyDescent="0.2">
      <c r="J4494" s="206"/>
    </row>
    <row r="4495" spans="10:10" x14ac:dyDescent="0.2">
      <c r="J4495" s="206"/>
    </row>
    <row r="4496" spans="10:10" x14ac:dyDescent="0.2">
      <c r="J4496" s="206"/>
    </row>
    <row r="4497" spans="10:10" x14ac:dyDescent="0.2">
      <c r="J4497" s="206"/>
    </row>
    <row r="4498" spans="10:10" x14ac:dyDescent="0.2">
      <c r="J4498" s="206"/>
    </row>
    <row r="4499" spans="10:10" x14ac:dyDescent="0.2">
      <c r="J4499" s="206"/>
    </row>
    <row r="4500" spans="10:10" x14ac:dyDescent="0.2">
      <c r="J4500" s="206"/>
    </row>
    <row r="4501" spans="10:10" x14ac:dyDescent="0.2">
      <c r="J4501" s="206"/>
    </row>
    <row r="4502" spans="10:10" x14ac:dyDescent="0.2">
      <c r="J4502" s="206"/>
    </row>
    <row r="4503" spans="10:10" x14ac:dyDescent="0.2">
      <c r="J4503" s="206"/>
    </row>
    <row r="4504" spans="10:10" x14ac:dyDescent="0.2">
      <c r="J4504" s="206"/>
    </row>
    <row r="4505" spans="10:10" x14ac:dyDescent="0.2">
      <c r="J4505" s="206"/>
    </row>
    <row r="4506" spans="10:10" x14ac:dyDescent="0.2">
      <c r="J4506" s="206"/>
    </row>
    <row r="4507" spans="10:10" x14ac:dyDescent="0.2">
      <c r="J4507" s="206"/>
    </row>
    <row r="4508" spans="10:10" x14ac:dyDescent="0.2">
      <c r="J4508" s="206"/>
    </row>
    <row r="4509" spans="10:10" x14ac:dyDescent="0.2">
      <c r="J4509" s="206"/>
    </row>
    <row r="4510" spans="10:10" x14ac:dyDescent="0.2">
      <c r="J4510" s="206"/>
    </row>
    <row r="4511" spans="10:10" x14ac:dyDescent="0.2">
      <c r="J4511" s="206"/>
    </row>
    <row r="4512" spans="10:10" x14ac:dyDescent="0.2">
      <c r="J4512" s="206"/>
    </row>
    <row r="4513" spans="10:10" x14ac:dyDescent="0.2">
      <c r="J4513" s="206"/>
    </row>
    <row r="4514" spans="10:10" x14ac:dyDescent="0.2">
      <c r="J4514" s="206"/>
    </row>
    <row r="4515" spans="10:10" x14ac:dyDescent="0.2">
      <c r="J4515" s="206"/>
    </row>
    <row r="4516" spans="10:10" x14ac:dyDescent="0.2">
      <c r="J4516" s="206"/>
    </row>
    <row r="4517" spans="10:10" x14ac:dyDescent="0.2">
      <c r="J4517" s="206"/>
    </row>
    <row r="4518" spans="10:10" x14ac:dyDescent="0.2">
      <c r="J4518" s="206"/>
    </row>
    <row r="4519" spans="10:10" x14ac:dyDescent="0.2">
      <c r="J4519" s="206"/>
    </row>
    <row r="4520" spans="10:10" x14ac:dyDescent="0.2">
      <c r="J4520" s="206"/>
    </row>
    <row r="4521" spans="10:10" x14ac:dyDescent="0.2">
      <c r="J4521" s="206"/>
    </row>
    <row r="4522" spans="10:10" x14ac:dyDescent="0.2">
      <c r="J4522" s="206"/>
    </row>
    <row r="4523" spans="10:10" x14ac:dyDescent="0.2">
      <c r="J4523" s="206"/>
    </row>
    <row r="4524" spans="10:10" x14ac:dyDescent="0.2">
      <c r="J4524" s="206"/>
    </row>
    <row r="4525" spans="10:10" x14ac:dyDescent="0.2">
      <c r="J4525" s="206"/>
    </row>
    <row r="4526" spans="10:10" x14ac:dyDescent="0.2">
      <c r="J4526" s="206"/>
    </row>
    <row r="4527" spans="10:10" x14ac:dyDescent="0.2">
      <c r="J4527" s="206"/>
    </row>
    <row r="4528" spans="10:10" x14ac:dyDescent="0.2">
      <c r="J4528" s="206"/>
    </row>
    <row r="4529" spans="10:10" x14ac:dyDescent="0.2">
      <c r="J4529" s="206"/>
    </row>
    <row r="4530" spans="10:10" x14ac:dyDescent="0.2">
      <c r="J4530" s="206"/>
    </row>
    <row r="4531" spans="10:10" x14ac:dyDescent="0.2">
      <c r="J4531" s="206"/>
    </row>
    <row r="4532" spans="10:10" x14ac:dyDescent="0.2">
      <c r="J4532" s="206"/>
    </row>
    <row r="4533" spans="10:10" x14ac:dyDescent="0.2">
      <c r="J4533" s="206"/>
    </row>
    <row r="4534" spans="10:10" x14ac:dyDescent="0.2">
      <c r="J4534" s="206"/>
    </row>
    <row r="4535" spans="10:10" x14ac:dyDescent="0.2">
      <c r="J4535" s="206"/>
    </row>
    <row r="4536" spans="10:10" x14ac:dyDescent="0.2">
      <c r="J4536" s="206"/>
    </row>
    <row r="4537" spans="10:10" x14ac:dyDescent="0.2">
      <c r="J4537" s="206"/>
    </row>
    <row r="4538" spans="10:10" x14ac:dyDescent="0.2">
      <c r="J4538" s="206"/>
    </row>
    <row r="4539" spans="10:10" x14ac:dyDescent="0.2">
      <c r="J4539" s="206"/>
    </row>
    <row r="4540" spans="10:10" x14ac:dyDescent="0.2">
      <c r="J4540" s="206"/>
    </row>
    <row r="4541" spans="10:10" x14ac:dyDescent="0.2">
      <c r="J4541" s="206"/>
    </row>
    <row r="4542" spans="10:10" x14ac:dyDescent="0.2">
      <c r="J4542" s="206"/>
    </row>
    <row r="4543" spans="10:10" x14ac:dyDescent="0.2">
      <c r="J4543" s="206"/>
    </row>
    <row r="4544" spans="10:10" x14ac:dyDescent="0.2">
      <c r="J4544" s="206"/>
    </row>
    <row r="4545" spans="10:10" x14ac:dyDescent="0.2">
      <c r="J4545" s="206"/>
    </row>
    <row r="4546" spans="10:10" x14ac:dyDescent="0.2">
      <c r="J4546" s="206"/>
    </row>
    <row r="4547" spans="10:10" x14ac:dyDescent="0.2">
      <c r="J4547" s="206"/>
    </row>
    <row r="4548" spans="10:10" x14ac:dyDescent="0.2">
      <c r="J4548" s="206"/>
    </row>
    <row r="4549" spans="10:10" x14ac:dyDescent="0.2">
      <c r="J4549" s="206"/>
    </row>
    <row r="4550" spans="10:10" x14ac:dyDescent="0.2">
      <c r="J4550" s="206"/>
    </row>
    <row r="4551" spans="10:10" x14ac:dyDescent="0.2">
      <c r="J4551" s="206"/>
    </row>
    <row r="4552" spans="10:10" x14ac:dyDescent="0.2">
      <c r="J4552" s="206"/>
    </row>
    <row r="4553" spans="10:10" x14ac:dyDescent="0.2">
      <c r="J4553" s="206"/>
    </row>
    <row r="4554" spans="10:10" x14ac:dyDescent="0.2">
      <c r="J4554" s="206"/>
    </row>
    <row r="4555" spans="10:10" x14ac:dyDescent="0.2">
      <c r="J4555" s="206"/>
    </row>
    <row r="4556" spans="10:10" x14ac:dyDescent="0.2">
      <c r="J4556" s="206"/>
    </row>
    <row r="4557" spans="10:10" x14ac:dyDescent="0.2">
      <c r="J4557" s="206"/>
    </row>
    <row r="4558" spans="10:10" x14ac:dyDescent="0.2">
      <c r="J4558" s="206"/>
    </row>
    <row r="4559" spans="10:10" x14ac:dyDescent="0.2">
      <c r="J4559" s="206"/>
    </row>
    <row r="4560" spans="10:10" x14ac:dyDescent="0.2">
      <c r="J4560" s="206"/>
    </row>
    <row r="4561" spans="10:10" x14ac:dyDescent="0.2">
      <c r="J4561" s="206"/>
    </row>
    <row r="4562" spans="10:10" x14ac:dyDescent="0.2">
      <c r="J4562" s="206"/>
    </row>
    <row r="4563" spans="10:10" x14ac:dyDescent="0.2">
      <c r="J4563" s="206"/>
    </row>
    <row r="4564" spans="10:10" x14ac:dyDescent="0.2">
      <c r="J4564" s="206"/>
    </row>
    <row r="4565" spans="10:10" x14ac:dyDescent="0.2">
      <c r="J4565" s="206"/>
    </row>
    <row r="4566" spans="10:10" x14ac:dyDescent="0.2">
      <c r="J4566" s="206"/>
    </row>
    <row r="4567" spans="10:10" x14ac:dyDescent="0.2">
      <c r="J4567" s="206"/>
    </row>
    <row r="4568" spans="10:10" x14ac:dyDescent="0.2">
      <c r="J4568" s="206"/>
    </row>
    <row r="4569" spans="10:10" x14ac:dyDescent="0.2">
      <c r="J4569" s="206"/>
    </row>
    <row r="4570" spans="10:10" x14ac:dyDescent="0.2">
      <c r="J4570" s="206"/>
    </row>
    <row r="4571" spans="10:10" x14ac:dyDescent="0.2">
      <c r="J4571" s="206"/>
    </row>
    <row r="4572" spans="10:10" x14ac:dyDescent="0.2">
      <c r="J4572" s="206"/>
    </row>
    <row r="4573" spans="10:10" x14ac:dyDescent="0.2">
      <c r="J4573" s="206"/>
    </row>
    <row r="4574" spans="10:10" x14ac:dyDescent="0.2">
      <c r="J4574" s="206"/>
    </row>
    <row r="4575" spans="10:10" x14ac:dyDescent="0.2">
      <c r="J4575" s="206"/>
    </row>
    <row r="4576" spans="10:10" x14ac:dyDescent="0.2">
      <c r="J4576" s="206"/>
    </row>
    <row r="4577" spans="10:10" x14ac:dyDescent="0.2">
      <c r="J4577" s="206"/>
    </row>
    <row r="4578" spans="10:10" x14ac:dyDescent="0.2">
      <c r="J4578" s="206"/>
    </row>
    <row r="4579" spans="10:10" x14ac:dyDescent="0.2">
      <c r="J4579" s="218"/>
    </row>
    <row r="4580" spans="10:10" x14ac:dyDescent="0.2">
      <c r="J4580" s="206"/>
    </row>
    <row r="4581" spans="10:10" x14ac:dyDescent="0.2">
      <c r="J4581" s="218"/>
    </row>
    <row r="4582" spans="10:10" x14ac:dyDescent="0.2">
      <c r="J4582" s="206"/>
    </row>
    <row r="4583" spans="10:10" x14ac:dyDescent="0.2">
      <c r="J4583" s="218"/>
    </row>
    <row r="4584" spans="10:10" x14ac:dyDescent="0.2">
      <c r="J4584" s="206"/>
    </row>
    <row r="4585" spans="10:10" x14ac:dyDescent="0.2">
      <c r="J4585" s="218"/>
    </row>
    <row r="4586" spans="10:10" x14ac:dyDescent="0.2">
      <c r="J4586" s="206"/>
    </row>
    <row r="4587" spans="10:10" x14ac:dyDescent="0.2">
      <c r="J4587" s="218"/>
    </row>
    <row r="4588" spans="10:10" x14ac:dyDescent="0.2">
      <c r="J4588" s="206"/>
    </row>
    <row r="4589" spans="10:10" x14ac:dyDescent="0.2">
      <c r="J4589" s="218"/>
    </row>
    <row r="4590" spans="10:10" x14ac:dyDescent="0.2">
      <c r="J4590" s="206"/>
    </row>
    <row r="4591" spans="10:10" x14ac:dyDescent="0.2">
      <c r="J4591" s="206"/>
    </row>
    <row r="4592" spans="10:10" x14ac:dyDescent="0.2">
      <c r="J4592" s="206"/>
    </row>
    <row r="4593" spans="10:10" x14ac:dyDescent="0.2">
      <c r="J4593" s="206"/>
    </row>
    <row r="4594" spans="10:10" x14ac:dyDescent="0.2">
      <c r="J4594" s="206"/>
    </row>
    <row r="4595" spans="10:10" x14ac:dyDescent="0.2">
      <c r="J4595" s="206"/>
    </row>
    <row r="4596" spans="10:10" x14ac:dyDescent="0.2">
      <c r="J4596" s="206"/>
    </row>
    <row r="4597" spans="10:10" x14ac:dyDescent="0.2">
      <c r="J4597" s="218"/>
    </row>
    <row r="4598" spans="10:10" x14ac:dyDescent="0.2">
      <c r="J4598" s="206"/>
    </row>
    <row r="4599" spans="10:10" x14ac:dyDescent="0.2">
      <c r="J4599" s="218"/>
    </row>
    <row r="4600" spans="10:10" x14ac:dyDescent="0.2">
      <c r="J4600" s="206"/>
    </row>
    <row r="4601" spans="10:10" x14ac:dyDescent="0.2">
      <c r="J4601" s="218"/>
    </row>
    <row r="4602" spans="10:10" x14ac:dyDescent="0.2">
      <c r="J4602" s="206"/>
    </row>
    <row r="4603" spans="10:10" x14ac:dyDescent="0.2">
      <c r="J4603" s="218"/>
    </row>
    <row r="4604" spans="10:10" x14ac:dyDescent="0.2">
      <c r="J4604" s="206"/>
    </row>
    <row r="4605" spans="10:10" x14ac:dyDescent="0.2">
      <c r="J4605" s="218"/>
    </row>
    <row r="4606" spans="10:10" x14ac:dyDescent="0.2">
      <c r="J4606" s="206"/>
    </row>
    <row r="4607" spans="10:10" x14ac:dyDescent="0.2">
      <c r="J4607" s="218"/>
    </row>
    <row r="4608" spans="10:10" x14ac:dyDescent="0.2">
      <c r="J4608" s="206"/>
    </row>
    <row r="4609" spans="10:10" x14ac:dyDescent="0.2">
      <c r="J4609" s="218"/>
    </row>
    <row r="4610" spans="10:10" x14ac:dyDescent="0.2">
      <c r="J4610" s="206"/>
    </row>
    <row r="4611" spans="10:10" x14ac:dyDescent="0.2">
      <c r="J4611" s="218"/>
    </row>
    <row r="4612" spans="10:10" x14ac:dyDescent="0.2">
      <c r="J4612" s="206"/>
    </row>
    <row r="4613" spans="10:10" x14ac:dyDescent="0.2">
      <c r="J4613" s="218"/>
    </row>
    <row r="4614" spans="10:10" x14ac:dyDescent="0.2">
      <c r="J4614" s="206"/>
    </row>
    <row r="4615" spans="10:10" x14ac:dyDescent="0.2">
      <c r="J4615" s="218"/>
    </row>
    <row r="4616" spans="10:10" x14ac:dyDescent="0.2">
      <c r="J4616" s="206"/>
    </row>
    <row r="4617" spans="10:10" x14ac:dyDescent="0.2">
      <c r="J4617" s="218"/>
    </row>
    <row r="4618" spans="10:10" x14ac:dyDescent="0.2">
      <c r="J4618" s="206"/>
    </row>
    <row r="4619" spans="10:10" x14ac:dyDescent="0.2">
      <c r="J4619" s="218"/>
    </row>
    <row r="4620" spans="10:10" x14ac:dyDescent="0.2">
      <c r="J4620" s="206"/>
    </row>
    <row r="4621" spans="10:10" x14ac:dyDescent="0.2">
      <c r="J4621" s="206"/>
    </row>
    <row r="4622" spans="10:10" x14ac:dyDescent="0.2">
      <c r="J4622" s="206"/>
    </row>
    <row r="4623" spans="10:10" x14ac:dyDescent="0.2">
      <c r="J4623" s="206"/>
    </row>
    <row r="4624" spans="10:10" x14ac:dyDescent="0.2">
      <c r="J4624" s="206"/>
    </row>
    <row r="4625" spans="10:10" x14ac:dyDescent="0.2">
      <c r="J4625" s="206"/>
    </row>
    <row r="4626" spans="10:10" x14ac:dyDescent="0.2">
      <c r="J4626" s="206"/>
    </row>
    <row r="4627" spans="10:10" x14ac:dyDescent="0.2">
      <c r="J4627" s="206"/>
    </row>
    <row r="4628" spans="10:10" x14ac:dyDescent="0.2">
      <c r="J4628" s="206"/>
    </row>
    <row r="4629" spans="10:10" x14ac:dyDescent="0.2">
      <c r="J4629" s="206"/>
    </row>
    <row r="4630" spans="10:10" x14ac:dyDescent="0.2">
      <c r="J4630" s="206"/>
    </row>
    <row r="4631" spans="10:10" x14ac:dyDescent="0.2">
      <c r="J4631" s="206"/>
    </row>
    <row r="4632" spans="10:10" x14ac:dyDescent="0.2">
      <c r="J4632" s="206"/>
    </row>
    <row r="4633" spans="10:10" x14ac:dyDescent="0.2">
      <c r="J4633" s="206"/>
    </row>
    <row r="4634" spans="10:10" x14ac:dyDescent="0.2">
      <c r="J4634" s="206"/>
    </row>
    <row r="4635" spans="10:10" x14ac:dyDescent="0.2">
      <c r="J4635" s="206"/>
    </row>
    <row r="4636" spans="10:10" x14ac:dyDescent="0.2">
      <c r="J4636" s="206"/>
    </row>
    <row r="4637" spans="10:10" x14ac:dyDescent="0.2">
      <c r="J4637" s="206"/>
    </row>
    <row r="4638" spans="10:10" x14ac:dyDescent="0.2">
      <c r="J4638" s="206"/>
    </row>
    <row r="4639" spans="10:10" x14ac:dyDescent="0.2">
      <c r="J4639" s="206"/>
    </row>
    <row r="4640" spans="10:10" x14ac:dyDescent="0.2">
      <c r="J4640" s="206"/>
    </row>
    <row r="4641" spans="10:10" x14ac:dyDescent="0.2">
      <c r="J4641" s="206"/>
    </row>
    <row r="4642" spans="10:10" x14ac:dyDescent="0.2">
      <c r="J4642" s="206"/>
    </row>
    <row r="4643" spans="10:10" x14ac:dyDescent="0.2">
      <c r="J4643" s="206"/>
    </row>
    <row r="4644" spans="10:10" x14ac:dyDescent="0.2">
      <c r="J4644" s="206"/>
    </row>
    <row r="4645" spans="10:10" x14ac:dyDescent="0.2">
      <c r="J4645" s="206"/>
    </row>
    <row r="4646" spans="10:10" x14ac:dyDescent="0.2">
      <c r="J4646" s="206"/>
    </row>
    <row r="4647" spans="10:10" x14ac:dyDescent="0.2">
      <c r="J4647" s="206"/>
    </row>
    <row r="4648" spans="10:10" x14ac:dyDescent="0.2">
      <c r="J4648" s="206"/>
    </row>
    <row r="4649" spans="10:10" x14ac:dyDescent="0.2">
      <c r="J4649" s="206"/>
    </row>
    <row r="4650" spans="10:10" x14ac:dyDescent="0.2">
      <c r="J4650" s="206"/>
    </row>
    <row r="4651" spans="10:10" x14ac:dyDescent="0.2">
      <c r="J4651" s="206"/>
    </row>
    <row r="4652" spans="10:10" x14ac:dyDescent="0.2">
      <c r="J4652" s="206"/>
    </row>
    <row r="4653" spans="10:10" x14ac:dyDescent="0.2">
      <c r="J4653" s="206"/>
    </row>
    <row r="4654" spans="10:10" x14ac:dyDescent="0.2">
      <c r="J4654" s="206"/>
    </row>
    <row r="4655" spans="10:10" x14ac:dyDescent="0.2">
      <c r="J4655" s="206"/>
    </row>
    <row r="4656" spans="10:10" x14ac:dyDescent="0.2">
      <c r="J4656" s="206"/>
    </row>
    <row r="4657" spans="10:10" x14ac:dyDescent="0.2">
      <c r="J4657" s="206"/>
    </row>
    <row r="4658" spans="10:10" x14ac:dyDescent="0.2">
      <c r="J4658" s="206"/>
    </row>
    <row r="4659" spans="10:10" x14ac:dyDescent="0.2">
      <c r="J4659" s="206"/>
    </row>
    <row r="4660" spans="10:10" x14ac:dyDescent="0.2">
      <c r="J4660" s="206"/>
    </row>
    <row r="4661" spans="10:10" x14ac:dyDescent="0.2">
      <c r="J4661" s="206"/>
    </row>
    <row r="4662" spans="10:10" x14ac:dyDescent="0.2">
      <c r="J4662" s="206"/>
    </row>
    <row r="4663" spans="10:10" x14ac:dyDescent="0.2">
      <c r="J4663" s="206"/>
    </row>
    <row r="4664" spans="10:10" x14ac:dyDescent="0.2">
      <c r="J4664" s="206"/>
    </row>
    <row r="4665" spans="10:10" x14ac:dyDescent="0.2">
      <c r="J4665" s="206"/>
    </row>
    <row r="4666" spans="10:10" x14ac:dyDescent="0.2">
      <c r="J4666" s="206"/>
    </row>
    <row r="4667" spans="10:10" x14ac:dyDescent="0.2">
      <c r="J4667" s="206"/>
    </row>
    <row r="4668" spans="10:10" x14ac:dyDescent="0.2">
      <c r="J4668" s="206"/>
    </row>
    <row r="4669" spans="10:10" x14ac:dyDescent="0.2">
      <c r="J4669" s="206"/>
    </row>
    <row r="4670" spans="10:10" x14ac:dyDescent="0.2">
      <c r="J4670" s="206"/>
    </row>
    <row r="4671" spans="10:10" x14ac:dyDescent="0.2">
      <c r="J4671" s="206"/>
    </row>
    <row r="4672" spans="10:10" x14ac:dyDescent="0.2">
      <c r="J4672" s="206"/>
    </row>
    <row r="4673" spans="10:10" x14ac:dyDescent="0.2">
      <c r="J4673" s="206"/>
    </row>
    <row r="4674" spans="10:10" x14ac:dyDescent="0.2">
      <c r="J4674" s="206"/>
    </row>
    <row r="4675" spans="10:10" x14ac:dyDescent="0.2">
      <c r="J4675" s="206"/>
    </row>
    <row r="4676" spans="10:10" x14ac:dyDescent="0.2">
      <c r="J4676" s="206"/>
    </row>
    <row r="4677" spans="10:10" x14ac:dyDescent="0.2">
      <c r="J4677" s="206"/>
    </row>
    <row r="4678" spans="10:10" x14ac:dyDescent="0.2">
      <c r="J4678" s="206"/>
    </row>
    <row r="4679" spans="10:10" x14ac:dyDescent="0.2">
      <c r="J4679" s="206"/>
    </row>
    <row r="4680" spans="10:10" x14ac:dyDescent="0.2">
      <c r="J4680" s="206"/>
    </row>
    <row r="4681" spans="10:10" x14ac:dyDescent="0.2">
      <c r="J4681" s="206"/>
    </row>
    <row r="4682" spans="10:10" x14ac:dyDescent="0.2">
      <c r="J4682" s="206"/>
    </row>
    <row r="4683" spans="10:10" x14ac:dyDescent="0.2">
      <c r="J4683" s="206"/>
    </row>
    <row r="4684" spans="10:10" x14ac:dyDescent="0.2">
      <c r="J4684" s="206"/>
    </row>
    <row r="4685" spans="10:10" x14ac:dyDescent="0.2">
      <c r="J4685" s="206"/>
    </row>
    <row r="4686" spans="10:10" x14ac:dyDescent="0.2">
      <c r="J4686" s="206"/>
    </row>
    <row r="4687" spans="10:10" x14ac:dyDescent="0.2">
      <c r="J4687" s="206"/>
    </row>
    <row r="4688" spans="10:10" x14ac:dyDescent="0.2">
      <c r="J4688" s="206"/>
    </row>
    <row r="4689" spans="10:10" x14ac:dyDescent="0.2">
      <c r="J4689" s="206"/>
    </row>
    <row r="4690" spans="10:10" x14ac:dyDescent="0.2">
      <c r="J4690" s="206"/>
    </row>
    <row r="4691" spans="10:10" x14ac:dyDescent="0.2">
      <c r="J4691" s="206"/>
    </row>
    <row r="4692" spans="10:10" x14ac:dyDescent="0.2">
      <c r="J4692" s="206"/>
    </row>
    <row r="4693" spans="10:10" x14ac:dyDescent="0.2">
      <c r="J4693" s="206"/>
    </row>
    <row r="4694" spans="10:10" x14ac:dyDescent="0.2">
      <c r="J4694" s="206"/>
    </row>
    <row r="4695" spans="10:10" x14ac:dyDescent="0.2">
      <c r="J4695" s="206"/>
    </row>
    <row r="4696" spans="10:10" x14ac:dyDescent="0.2">
      <c r="J4696" s="206"/>
    </row>
    <row r="4697" spans="10:10" x14ac:dyDescent="0.2">
      <c r="J4697" s="206"/>
    </row>
    <row r="4698" spans="10:10" x14ac:dyDescent="0.2">
      <c r="J4698" s="206"/>
    </row>
    <row r="4699" spans="10:10" x14ac:dyDescent="0.2">
      <c r="J4699" s="206"/>
    </row>
    <row r="4700" spans="10:10" x14ac:dyDescent="0.2">
      <c r="J4700" s="206"/>
    </row>
    <row r="4701" spans="10:10" x14ac:dyDescent="0.2">
      <c r="J4701" s="206"/>
    </row>
    <row r="4702" spans="10:10" x14ac:dyDescent="0.2">
      <c r="J4702" s="206"/>
    </row>
    <row r="4703" spans="10:10" x14ac:dyDescent="0.2">
      <c r="J4703" s="206"/>
    </row>
    <row r="4704" spans="10:10" x14ac:dyDescent="0.2">
      <c r="J4704" s="206"/>
    </row>
    <row r="4705" spans="10:10" x14ac:dyDescent="0.2">
      <c r="J4705" s="206"/>
    </row>
    <row r="4706" spans="10:10" x14ac:dyDescent="0.2">
      <c r="J4706" s="206"/>
    </row>
    <row r="4707" spans="10:10" x14ac:dyDescent="0.2">
      <c r="J4707" s="206"/>
    </row>
    <row r="4708" spans="10:10" x14ac:dyDescent="0.2">
      <c r="J4708" s="206"/>
    </row>
    <row r="4709" spans="10:10" x14ac:dyDescent="0.2">
      <c r="J4709" s="206"/>
    </row>
    <row r="4710" spans="10:10" x14ac:dyDescent="0.2">
      <c r="J4710" s="206"/>
    </row>
    <row r="4711" spans="10:10" x14ac:dyDescent="0.2">
      <c r="J4711" s="206"/>
    </row>
    <row r="4712" spans="10:10" x14ac:dyDescent="0.2">
      <c r="J4712" s="206"/>
    </row>
    <row r="4713" spans="10:10" x14ac:dyDescent="0.2">
      <c r="J4713" s="206"/>
    </row>
    <row r="4714" spans="10:10" x14ac:dyDescent="0.2">
      <c r="J4714" s="206"/>
    </row>
    <row r="4715" spans="10:10" x14ac:dyDescent="0.2">
      <c r="J4715" s="206"/>
    </row>
    <row r="4716" spans="10:10" x14ac:dyDescent="0.2">
      <c r="J4716" s="206"/>
    </row>
    <row r="4717" spans="10:10" x14ac:dyDescent="0.2">
      <c r="J4717" s="206"/>
    </row>
    <row r="4718" spans="10:10" x14ac:dyDescent="0.2">
      <c r="J4718" s="206"/>
    </row>
    <row r="4719" spans="10:10" x14ac:dyDescent="0.2">
      <c r="J4719" s="206"/>
    </row>
    <row r="4720" spans="10:10" x14ac:dyDescent="0.2">
      <c r="J4720" s="206"/>
    </row>
    <row r="4721" spans="10:10" x14ac:dyDescent="0.2">
      <c r="J4721" s="206"/>
    </row>
    <row r="4722" spans="10:10" x14ac:dyDescent="0.2">
      <c r="J4722" s="206"/>
    </row>
    <row r="4723" spans="10:10" x14ac:dyDescent="0.2">
      <c r="J4723" s="206"/>
    </row>
    <row r="4724" spans="10:10" x14ac:dyDescent="0.2">
      <c r="J4724" s="206"/>
    </row>
    <row r="4725" spans="10:10" x14ac:dyDescent="0.2">
      <c r="J4725" s="206"/>
    </row>
    <row r="4726" spans="10:10" x14ac:dyDescent="0.2">
      <c r="J4726" s="206"/>
    </row>
    <row r="4727" spans="10:10" x14ac:dyDescent="0.2">
      <c r="J4727" s="206"/>
    </row>
    <row r="4728" spans="10:10" x14ac:dyDescent="0.2">
      <c r="J4728" s="206"/>
    </row>
    <row r="4729" spans="10:10" x14ac:dyDescent="0.2">
      <c r="J4729" s="206"/>
    </row>
    <row r="4730" spans="10:10" x14ac:dyDescent="0.2">
      <c r="J4730" s="206"/>
    </row>
    <row r="4731" spans="10:10" x14ac:dyDescent="0.2">
      <c r="J4731" s="206"/>
    </row>
    <row r="4732" spans="10:10" x14ac:dyDescent="0.2">
      <c r="J4732" s="206"/>
    </row>
    <row r="4733" spans="10:10" x14ac:dyDescent="0.2">
      <c r="J4733" s="206"/>
    </row>
    <row r="4734" spans="10:10" x14ac:dyDescent="0.2">
      <c r="J4734" s="206"/>
    </row>
    <row r="4735" spans="10:10" x14ac:dyDescent="0.2">
      <c r="J4735" s="206"/>
    </row>
    <row r="4736" spans="10:10" x14ac:dyDescent="0.2">
      <c r="J4736" s="206"/>
    </row>
    <row r="4737" spans="10:10" x14ac:dyDescent="0.2">
      <c r="J4737" s="206"/>
    </row>
    <row r="4738" spans="10:10" x14ac:dyDescent="0.2">
      <c r="J4738" s="206"/>
    </row>
    <row r="4739" spans="10:10" x14ac:dyDescent="0.2">
      <c r="J4739" s="206"/>
    </row>
    <row r="4740" spans="10:10" x14ac:dyDescent="0.2">
      <c r="J4740" s="206"/>
    </row>
    <row r="4741" spans="10:10" x14ac:dyDescent="0.2">
      <c r="J4741" s="206"/>
    </row>
    <row r="4742" spans="10:10" x14ac:dyDescent="0.2">
      <c r="J4742" s="206"/>
    </row>
    <row r="4743" spans="10:10" x14ac:dyDescent="0.2">
      <c r="J4743" s="206"/>
    </row>
    <row r="4744" spans="10:10" x14ac:dyDescent="0.2">
      <c r="J4744" s="206"/>
    </row>
    <row r="4745" spans="10:10" x14ac:dyDescent="0.2">
      <c r="J4745" s="206"/>
    </row>
    <row r="4746" spans="10:10" x14ac:dyDescent="0.2">
      <c r="J4746" s="206"/>
    </row>
    <row r="4747" spans="10:10" x14ac:dyDescent="0.2">
      <c r="J4747" s="206"/>
    </row>
    <row r="4748" spans="10:10" x14ac:dyDescent="0.2">
      <c r="J4748" s="206"/>
    </row>
    <row r="4749" spans="10:10" x14ac:dyDescent="0.2">
      <c r="J4749" s="206"/>
    </row>
    <row r="4750" spans="10:10" x14ac:dyDescent="0.2">
      <c r="J4750" s="206"/>
    </row>
    <row r="4751" spans="10:10" x14ac:dyDescent="0.2">
      <c r="J4751" s="206"/>
    </row>
    <row r="4752" spans="10:10" x14ac:dyDescent="0.2">
      <c r="J4752" s="206"/>
    </row>
    <row r="4753" spans="10:10" x14ac:dyDescent="0.2">
      <c r="J4753" s="206"/>
    </row>
    <row r="4754" spans="10:10" x14ac:dyDescent="0.2">
      <c r="J4754" s="206"/>
    </row>
    <row r="4755" spans="10:10" x14ac:dyDescent="0.2">
      <c r="J4755" s="206"/>
    </row>
    <row r="4756" spans="10:10" x14ac:dyDescent="0.2">
      <c r="J4756" s="206"/>
    </row>
    <row r="4757" spans="10:10" x14ac:dyDescent="0.2">
      <c r="J4757" s="206"/>
    </row>
    <row r="4758" spans="10:10" x14ac:dyDescent="0.2">
      <c r="J4758" s="206"/>
    </row>
    <row r="4759" spans="10:10" x14ac:dyDescent="0.2">
      <c r="J4759" s="206"/>
    </row>
    <row r="4760" spans="10:10" x14ac:dyDescent="0.2">
      <c r="J4760" s="206"/>
    </row>
    <row r="4761" spans="10:10" x14ac:dyDescent="0.2">
      <c r="J4761" s="206"/>
    </row>
    <row r="4762" spans="10:10" x14ac:dyDescent="0.2">
      <c r="J4762" s="206"/>
    </row>
    <row r="4763" spans="10:10" x14ac:dyDescent="0.2">
      <c r="J4763" s="206"/>
    </row>
    <row r="4764" spans="10:10" x14ac:dyDescent="0.2">
      <c r="J4764" s="206"/>
    </row>
    <row r="4765" spans="10:10" x14ac:dyDescent="0.2">
      <c r="J4765" s="218"/>
    </row>
    <row r="4766" spans="10:10" x14ac:dyDescent="0.2">
      <c r="J4766" s="206"/>
    </row>
    <row r="4767" spans="10:10" x14ac:dyDescent="0.2">
      <c r="J4767" s="218"/>
    </row>
    <row r="4768" spans="10:10" x14ac:dyDescent="0.2">
      <c r="J4768" s="206"/>
    </row>
    <row r="4769" spans="10:10" x14ac:dyDescent="0.2">
      <c r="J4769" s="218"/>
    </row>
    <row r="4770" spans="10:10" x14ac:dyDescent="0.2">
      <c r="J4770" s="206"/>
    </row>
    <row r="4771" spans="10:10" x14ac:dyDescent="0.2">
      <c r="J4771" s="218"/>
    </row>
    <row r="4772" spans="10:10" x14ac:dyDescent="0.2">
      <c r="J4772" s="206"/>
    </row>
    <row r="4773" spans="10:10" x14ac:dyDescent="0.2">
      <c r="J4773" s="218"/>
    </row>
    <row r="4774" spans="10:10" x14ac:dyDescent="0.2">
      <c r="J4774" s="206"/>
    </row>
    <row r="4775" spans="10:10" x14ac:dyDescent="0.2">
      <c r="J4775" s="218"/>
    </row>
    <row r="4776" spans="10:10" x14ac:dyDescent="0.2">
      <c r="J4776" s="206"/>
    </row>
    <row r="4777" spans="10:10" x14ac:dyDescent="0.2">
      <c r="J4777" s="206"/>
    </row>
    <row r="4778" spans="10:10" x14ac:dyDescent="0.2">
      <c r="J4778" s="206"/>
    </row>
    <row r="4779" spans="10:10" x14ac:dyDescent="0.2">
      <c r="J4779" s="206"/>
    </row>
    <row r="4780" spans="10:10" x14ac:dyDescent="0.2">
      <c r="J4780" s="206"/>
    </row>
    <row r="4781" spans="10:10" x14ac:dyDescent="0.2">
      <c r="J4781" s="206"/>
    </row>
    <row r="4782" spans="10:10" x14ac:dyDescent="0.2">
      <c r="J4782" s="206"/>
    </row>
    <row r="4783" spans="10:10" x14ac:dyDescent="0.2">
      <c r="J4783" s="206"/>
    </row>
    <row r="4784" spans="10:10" x14ac:dyDescent="0.2">
      <c r="J4784" s="206"/>
    </row>
    <row r="4785" spans="10:10" x14ac:dyDescent="0.2">
      <c r="J4785" s="206"/>
    </row>
    <row r="4786" spans="10:10" x14ac:dyDescent="0.2">
      <c r="J4786" s="206"/>
    </row>
    <row r="4787" spans="10:10" x14ac:dyDescent="0.2">
      <c r="J4787" s="206"/>
    </row>
    <row r="4788" spans="10:10" x14ac:dyDescent="0.2">
      <c r="J4788" s="206"/>
    </row>
    <row r="4789" spans="10:10" x14ac:dyDescent="0.2">
      <c r="J4789" s="206"/>
    </row>
    <row r="4790" spans="10:10" x14ac:dyDescent="0.2">
      <c r="J4790" s="206"/>
    </row>
    <row r="4791" spans="10:10" x14ac:dyDescent="0.2">
      <c r="J4791" s="206"/>
    </row>
    <row r="4792" spans="10:10" x14ac:dyDescent="0.2">
      <c r="J4792" s="206"/>
    </row>
    <row r="4793" spans="10:10" x14ac:dyDescent="0.2">
      <c r="J4793" s="206"/>
    </row>
    <row r="4794" spans="10:10" x14ac:dyDescent="0.2">
      <c r="J4794" s="206"/>
    </row>
    <row r="4795" spans="10:10" x14ac:dyDescent="0.2">
      <c r="J4795" s="206"/>
    </row>
    <row r="4796" spans="10:10" x14ac:dyDescent="0.2">
      <c r="J4796" s="206"/>
    </row>
    <row r="4797" spans="10:10" x14ac:dyDescent="0.2">
      <c r="J4797" s="206"/>
    </row>
    <row r="4798" spans="10:10" x14ac:dyDescent="0.2">
      <c r="J4798" s="206"/>
    </row>
    <row r="4799" spans="10:10" x14ac:dyDescent="0.2">
      <c r="J4799" s="206"/>
    </row>
    <row r="4800" spans="10:10" x14ac:dyDescent="0.2">
      <c r="J4800" s="206"/>
    </row>
    <row r="4801" spans="10:10" x14ac:dyDescent="0.2">
      <c r="J4801" s="206"/>
    </row>
    <row r="4802" spans="10:10" x14ac:dyDescent="0.2">
      <c r="J4802" s="206"/>
    </row>
    <row r="4803" spans="10:10" x14ac:dyDescent="0.2">
      <c r="J4803" s="206"/>
    </row>
    <row r="4804" spans="10:10" x14ac:dyDescent="0.2">
      <c r="J4804" s="206"/>
    </row>
    <row r="4805" spans="10:10" x14ac:dyDescent="0.2">
      <c r="J4805" s="206"/>
    </row>
    <row r="4806" spans="10:10" x14ac:dyDescent="0.2">
      <c r="J4806" s="206"/>
    </row>
    <row r="4807" spans="10:10" x14ac:dyDescent="0.2">
      <c r="J4807" s="206"/>
    </row>
    <row r="4808" spans="10:10" x14ac:dyDescent="0.2">
      <c r="J4808" s="206"/>
    </row>
    <row r="4809" spans="10:10" x14ac:dyDescent="0.2">
      <c r="J4809" s="206"/>
    </row>
    <row r="4810" spans="10:10" x14ac:dyDescent="0.2">
      <c r="J4810" s="206"/>
    </row>
    <row r="4811" spans="10:10" x14ac:dyDescent="0.2">
      <c r="J4811" s="206"/>
    </row>
    <row r="4812" spans="10:10" x14ac:dyDescent="0.2">
      <c r="J4812" s="206"/>
    </row>
    <row r="4813" spans="10:10" x14ac:dyDescent="0.2">
      <c r="J4813" s="206"/>
    </row>
    <row r="4814" spans="10:10" x14ac:dyDescent="0.2">
      <c r="J4814" s="206"/>
    </row>
    <row r="4815" spans="10:10" x14ac:dyDescent="0.2">
      <c r="J4815" s="206"/>
    </row>
    <row r="4816" spans="10:10" x14ac:dyDescent="0.2">
      <c r="J4816" s="206"/>
    </row>
    <row r="4817" spans="10:10" x14ac:dyDescent="0.2">
      <c r="J4817" s="206"/>
    </row>
    <row r="4818" spans="10:10" x14ac:dyDescent="0.2">
      <c r="J4818" s="206"/>
    </row>
    <row r="4819" spans="10:10" x14ac:dyDescent="0.2">
      <c r="J4819" s="206"/>
    </row>
    <row r="4820" spans="10:10" x14ac:dyDescent="0.2">
      <c r="J4820" s="206"/>
    </row>
    <row r="4821" spans="10:10" x14ac:dyDescent="0.2">
      <c r="J4821" s="206"/>
    </row>
    <row r="4822" spans="10:10" x14ac:dyDescent="0.2">
      <c r="J4822" s="206"/>
    </row>
    <row r="4823" spans="10:10" x14ac:dyDescent="0.2">
      <c r="J4823" s="206"/>
    </row>
    <row r="4824" spans="10:10" x14ac:dyDescent="0.2">
      <c r="J4824" s="206"/>
    </row>
    <row r="4825" spans="10:10" x14ac:dyDescent="0.2">
      <c r="J4825" s="206"/>
    </row>
    <row r="4826" spans="10:10" x14ac:dyDescent="0.2">
      <c r="J4826" s="206"/>
    </row>
    <row r="4827" spans="10:10" x14ac:dyDescent="0.2">
      <c r="J4827" s="206"/>
    </row>
    <row r="4828" spans="10:10" x14ac:dyDescent="0.2">
      <c r="J4828" s="206"/>
    </row>
    <row r="4829" spans="10:10" x14ac:dyDescent="0.2">
      <c r="J4829" s="206"/>
    </row>
    <row r="4830" spans="10:10" x14ac:dyDescent="0.2">
      <c r="J4830" s="206"/>
    </row>
    <row r="4831" spans="10:10" x14ac:dyDescent="0.2">
      <c r="J4831" s="206"/>
    </row>
    <row r="4832" spans="10:10" x14ac:dyDescent="0.2">
      <c r="J4832" s="206"/>
    </row>
    <row r="4833" spans="10:10" x14ac:dyDescent="0.2">
      <c r="J4833" s="206"/>
    </row>
    <row r="4834" spans="10:10" x14ac:dyDescent="0.2">
      <c r="J4834" s="206"/>
    </row>
    <row r="4835" spans="10:10" x14ac:dyDescent="0.2">
      <c r="J4835" s="206"/>
    </row>
    <row r="4836" spans="10:10" x14ac:dyDescent="0.2">
      <c r="J4836" s="206"/>
    </row>
    <row r="4837" spans="10:10" x14ac:dyDescent="0.2">
      <c r="J4837" s="206"/>
    </row>
    <row r="4838" spans="10:10" x14ac:dyDescent="0.2">
      <c r="J4838" s="206"/>
    </row>
    <row r="4839" spans="10:10" x14ac:dyDescent="0.2">
      <c r="J4839" s="206"/>
    </row>
    <row r="4840" spans="10:10" x14ac:dyDescent="0.2">
      <c r="J4840" s="206"/>
    </row>
    <row r="4841" spans="10:10" x14ac:dyDescent="0.2">
      <c r="J4841" s="206"/>
    </row>
    <row r="4842" spans="10:10" x14ac:dyDescent="0.2">
      <c r="J4842" s="206"/>
    </row>
    <row r="4843" spans="10:10" x14ac:dyDescent="0.2">
      <c r="J4843" s="206"/>
    </row>
    <row r="4844" spans="10:10" x14ac:dyDescent="0.2">
      <c r="J4844" s="206"/>
    </row>
    <row r="4845" spans="10:10" x14ac:dyDescent="0.2">
      <c r="J4845" s="206"/>
    </row>
    <row r="4846" spans="10:10" x14ac:dyDescent="0.2">
      <c r="J4846" s="206"/>
    </row>
    <row r="4847" spans="10:10" x14ac:dyDescent="0.2">
      <c r="J4847" s="206"/>
    </row>
    <row r="4848" spans="10:10" x14ac:dyDescent="0.2">
      <c r="J4848" s="206"/>
    </row>
    <row r="4849" spans="10:10" x14ac:dyDescent="0.2">
      <c r="J4849" s="206"/>
    </row>
    <row r="4850" spans="10:10" x14ac:dyDescent="0.2">
      <c r="J4850" s="206"/>
    </row>
    <row r="4851" spans="10:10" x14ac:dyDescent="0.2">
      <c r="J4851" s="206"/>
    </row>
    <row r="4852" spans="10:10" x14ac:dyDescent="0.2">
      <c r="J4852" s="206"/>
    </row>
    <row r="4853" spans="10:10" x14ac:dyDescent="0.2">
      <c r="J4853" s="206"/>
    </row>
    <row r="4854" spans="10:10" x14ac:dyDescent="0.2">
      <c r="J4854" s="206"/>
    </row>
    <row r="4855" spans="10:10" x14ac:dyDescent="0.2">
      <c r="J4855" s="206"/>
    </row>
    <row r="4856" spans="10:10" x14ac:dyDescent="0.2">
      <c r="J4856" s="206"/>
    </row>
    <row r="4857" spans="10:10" x14ac:dyDescent="0.2">
      <c r="J4857" s="206"/>
    </row>
    <row r="4858" spans="10:10" x14ac:dyDescent="0.2">
      <c r="J4858" s="206"/>
    </row>
    <row r="4859" spans="10:10" x14ac:dyDescent="0.2">
      <c r="J4859" s="206"/>
    </row>
    <row r="4860" spans="10:10" x14ac:dyDescent="0.2">
      <c r="J4860" s="206"/>
    </row>
    <row r="4861" spans="10:10" x14ac:dyDescent="0.2">
      <c r="J4861" s="206"/>
    </row>
    <row r="4862" spans="10:10" x14ac:dyDescent="0.2">
      <c r="J4862" s="206"/>
    </row>
    <row r="4863" spans="10:10" x14ac:dyDescent="0.2">
      <c r="J4863" s="206"/>
    </row>
    <row r="4864" spans="10:10" x14ac:dyDescent="0.2">
      <c r="J4864" s="206"/>
    </row>
    <row r="4865" spans="10:10" x14ac:dyDescent="0.2">
      <c r="J4865" s="206"/>
    </row>
    <row r="4866" spans="10:10" x14ac:dyDescent="0.2">
      <c r="J4866" s="206"/>
    </row>
    <row r="4867" spans="10:10" x14ac:dyDescent="0.2">
      <c r="J4867" s="206"/>
    </row>
    <row r="4868" spans="10:10" x14ac:dyDescent="0.2">
      <c r="J4868" s="206"/>
    </row>
    <row r="4869" spans="10:10" x14ac:dyDescent="0.2">
      <c r="J4869" s="206"/>
    </row>
    <row r="4870" spans="10:10" x14ac:dyDescent="0.2">
      <c r="J4870" s="206"/>
    </row>
    <row r="4871" spans="10:10" x14ac:dyDescent="0.2">
      <c r="J4871" s="206"/>
    </row>
    <row r="4872" spans="10:10" x14ac:dyDescent="0.2">
      <c r="J4872" s="206"/>
    </row>
    <row r="4873" spans="10:10" x14ac:dyDescent="0.2">
      <c r="J4873" s="206"/>
    </row>
    <row r="4874" spans="10:10" x14ac:dyDescent="0.2">
      <c r="J4874" s="206"/>
    </row>
    <row r="4875" spans="10:10" x14ac:dyDescent="0.2">
      <c r="J4875" s="206"/>
    </row>
    <row r="4876" spans="10:10" x14ac:dyDescent="0.2">
      <c r="J4876" s="206"/>
    </row>
    <row r="4877" spans="10:10" x14ac:dyDescent="0.2">
      <c r="J4877" s="206"/>
    </row>
    <row r="4878" spans="10:10" x14ac:dyDescent="0.2">
      <c r="J4878" s="206"/>
    </row>
    <row r="4879" spans="10:10" x14ac:dyDescent="0.2">
      <c r="J4879" s="206"/>
    </row>
    <row r="4880" spans="10:10" x14ac:dyDescent="0.2">
      <c r="J4880" s="206"/>
    </row>
    <row r="4881" spans="10:10" x14ac:dyDescent="0.2">
      <c r="J4881" s="206"/>
    </row>
    <row r="4882" spans="10:10" x14ac:dyDescent="0.2">
      <c r="J4882" s="206"/>
    </row>
    <row r="4883" spans="10:10" x14ac:dyDescent="0.2">
      <c r="J4883" s="206"/>
    </row>
    <row r="4884" spans="10:10" x14ac:dyDescent="0.2">
      <c r="J4884" s="206"/>
    </row>
    <row r="4885" spans="10:10" x14ac:dyDescent="0.2">
      <c r="J4885" s="206"/>
    </row>
    <row r="4886" spans="10:10" x14ac:dyDescent="0.2">
      <c r="J4886" s="206"/>
    </row>
    <row r="4887" spans="10:10" x14ac:dyDescent="0.2">
      <c r="J4887" s="206"/>
    </row>
    <row r="4888" spans="10:10" x14ac:dyDescent="0.2">
      <c r="J4888" s="206"/>
    </row>
    <row r="4889" spans="10:10" x14ac:dyDescent="0.2">
      <c r="J4889" s="206"/>
    </row>
    <row r="4890" spans="10:10" x14ac:dyDescent="0.2">
      <c r="J4890" s="206"/>
    </row>
    <row r="4891" spans="10:10" x14ac:dyDescent="0.2">
      <c r="J4891" s="206"/>
    </row>
    <row r="4892" spans="10:10" x14ac:dyDescent="0.2">
      <c r="J4892" s="206"/>
    </row>
    <row r="4893" spans="10:10" x14ac:dyDescent="0.2">
      <c r="J4893" s="206"/>
    </row>
    <row r="4894" spans="10:10" x14ac:dyDescent="0.2">
      <c r="J4894" s="206"/>
    </row>
    <row r="4895" spans="10:10" x14ac:dyDescent="0.2">
      <c r="J4895" s="206"/>
    </row>
    <row r="4896" spans="10:10" x14ac:dyDescent="0.2">
      <c r="J4896" s="206"/>
    </row>
    <row r="4897" spans="10:10" x14ac:dyDescent="0.2">
      <c r="J4897" s="206"/>
    </row>
    <row r="4898" spans="10:10" x14ac:dyDescent="0.2">
      <c r="J4898" s="206"/>
    </row>
    <row r="4899" spans="10:10" x14ac:dyDescent="0.2">
      <c r="J4899" s="206"/>
    </row>
    <row r="4900" spans="10:10" x14ac:dyDescent="0.2">
      <c r="J4900" s="206"/>
    </row>
    <row r="4901" spans="10:10" x14ac:dyDescent="0.2">
      <c r="J4901" s="206"/>
    </row>
    <row r="4902" spans="10:10" x14ac:dyDescent="0.2">
      <c r="J4902" s="206"/>
    </row>
    <row r="4903" spans="10:10" x14ac:dyDescent="0.2">
      <c r="J4903" s="206"/>
    </row>
    <row r="4904" spans="10:10" x14ac:dyDescent="0.2">
      <c r="J4904" s="206"/>
    </row>
    <row r="4905" spans="10:10" x14ac:dyDescent="0.2">
      <c r="J4905" s="206"/>
    </row>
    <row r="4906" spans="10:10" x14ac:dyDescent="0.2">
      <c r="J4906" s="206"/>
    </row>
    <row r="4907" spans="10:10" x14ac:dyDescent="0.2">
      <c r="J4907" s="206"/>
    </row>
    <row r="4908" spans="10:10" x14ac:dyDescent="0.2">
      <c r="J4908" s="206"/>
    </row>
    <row r="4909" spans="10:10" x14ac:dyDescent="0.2">
      <c r="J4909" s="206"/>
    </row>
    <row r="4910" spans="10:10" x14ac:dyDescent="0.2">
      <c r="J4910" s="206"/>
    </row>
    <row r="4911" spans="10:10" x14ac:dyDescent="0.2">
      <c r="J4911" s="206"/>
    </row>
    <row r="4912" spans="10:10" x14ac:dyDescent="0.2">
      <c r="J4912" s="206"/>
    </row>
    <row r="4913" spans="10:10" x14ac:dyDescent="0.2">
      <c r="J4913" s="206"/>
    </row>
    <row r="4914" spans="10:10" x14ac:dyDescent="0.2">
      <c r="J4914" s="206"/>
    </row>
    <row r="4915" spans="10:10" x14ac:dyDescent="0.2">
      <c r="J4915" s="206"/>
    </row>
    <row r="4916" spans="10:10" x14ac:dyDescent="0.2">
      <c r="J4916" s="206"/>
    </row>
    <row r="4917" spans="10:10" x14ac:dyDescent="0.2">
      <c r="J4917" s="206"/>
    </row>
    <row r="4918" spans="10:10" x14ac:dyDescent="0.2">
      <c r="J4918" s="206"/>
    </row>
    <row r="4919" spans="10:10" x14ac:dyDescent="0.2">
      <c r="J4919" s="206"/>
    </row>
    <row r="4920" spans="10:10" x14ac:dyDescent="0.2">
      <c r="J4920" s="206"/>
    </row>
    <row r="4921" spans="10:10" x14ac:dyDescent="0.2">
      <c r="J4921" s="206"/>
    </row>
    <row r="4922" spans="10:10" x14ac:dyDescent="0.2">
      <c r="J4922" s="206"/>
    </row>
    <row r="4923" spans="10:10" x14ac:dyDescent="0.2">
      <c r="J4923" s="206"/>
    </row>
    <row r="4924" spans="10:10" x14ac:dyDescent="0.2">
      <c r="J4924" s="206"/>
    </row>
    <row r="4925" spans="10:10" x14ac:dyDescent="0.2">
      <c r="J4925" s="206"/>
    </row>
    <row r="4926" spans="10:10" x14ac:dyDescent="0.2">
      <c r="J4926" s="206"/>
    </row>
    <row r="4927" spans="10:10" x14ac:dyDescent="0.2">
      <c r="J4927" s="206"/>
    </row>
    <row r="4928" spans="10:10" x14ac:dyDescent="0.2">
      <c r="J4928" s="206"/>
    </row>
    <row r="4929" spans="10:10" x14ac:dyDescent="0.2">
      <c r="J4929" s="206"/>
    </row>
    <row r="4930" spans="10:10" x14ac:dyDescent="0.2">
      <c r="J4930" s="206"/>
    </row>
    <row r="4931" spans="10:10" x14ac:dyDescent="0.2">
      <c r="J4931" s="206"/>
    </row>
    <row r="4932" spans="10:10" x14ac:dyDescent="0.2">
      <c r="J4932" s="206"/>
    </row>
    <row r="4933" spans="10:10" x14ac:dyDescent="0.2">
      <c r="J4933" s="206"/>
    </row>
    <row r="4934" spans="10:10" x14ac:dyDescent="0.2">
      <c r="J4934" s="206"/>
    </row>
    <row r="4935" spans="10:10" x14ac:dyDescent="0.2">
      <c r="J4935" s="206"/>
    </row>
    <row r="4936" spans="10:10" x14ac:dyDescent="0.2">
      <c r="J4936" s="206"/>
    </row>
    <row r="4937" spans="10:10" x14ac:dyDescent="0.2">
      <c r="J4937" s="206"/>
    </row>
    <row r="4938" spans="10:10" x14ac:dyDescent="0.2">
      <c r="J4938" s="206"/>
    </row>
    <row r="4939" spans="10:10" x14ac:dyDescent="0.2">
      <c r="J4939" s="206"/>
    </row>
    <row r="4940" spans="10:10" x14ac:dyDescent="0.2">
      <c r="J4940" s="206"/>
    </row>
    <row r="4941" spans="10:10" x14ac:dyDescent="0.2">
      <c r="J4941" s="206"/>
    </row>
    <row r="4942" spans="10:10" x14ac:dyDescent="0.2">
      <c r="J4942" s="206"/>
    </row>
    <row r="4943" spans="10:10" x14ac:dyDescent="0.2">
      <c r="J4943" s="206"/>
    </row>
    <row r="4944" spans="10:10" x14ac:dyDescent="0.2">
      <c r="J4944" s="206"/>
    </row>
    <row r="4945" spans="10:10" x14ac:dyDescent="0.2">
      <c r="J4945" s="206"/>
    </row>
    <row r="4946" spans="10:10" x14ac:dyDescent="0.2">
      <c r="J4946" s="206"/>
    </row>
    <row r="4947" spans="10:10" x14ac:dyDescent="0.2">
      <c r="J4947" s="206"/>
    </row>
    <row r="4948" spans="10:10" x14ac:dyDescent="0.2">
      <c r="J4948" s="206"/>
    </row>
    <row r="4949" spans="10:10" x14ac:dyDescent="0.2">
      <c r="J4949" s="206"/>
    </row>
    <row r="4950" spans="10:10" x14ac:dyDescent="0.2">
      <c r="J4950" s="206"/>
    </row>
    <row r="4951" spans="10:10" x14ac:dyDescent="0.2">
      <c r="J4951" s="206"/>
    </row>
    <row r="4952" spans="10:10" x14ac:dyDescent="0.2">
      <c r="J4952" s="206"/>
    </row>
    <row r="4953" spans="10:10" x14ac:dyDescent="0.2">
      <c r="J4953" s="206"/>
    </row>
    <row r="4954" spans="10:10" x14ac:dyDescent="0.2">
      <c r="J4954" s="206"/>
    </row>
    <row r="4955" spans="10:10" x14ac:dyDescent="0.2">
      <c r="J4955" s="206"/>
    </row>
    <row r="4956" spans="10:10" x14ac:dyDescent="0.2">
      <c r="J4956" s="206"/>
    </row>
    <row r="4957" spans="10:10" x14ac:dyDescent="0.2">
      <c r="J4957" s="206"/>
    </row>
    <row r="4958" spans="10:10" x14ac:dyDescent="0.2">
      <c r="J4958" s="206"/>
    </row>
    <row r="4959" spans="10:10" x14ac:dyDescent="0.2">
      <c r="J4959" s="206"/>
    </row>
    <row r="4960" spans="10:10" x14ac:dyDescent="0.2">
      <c r="J4960" s="206"/>
    </row>
    <row r="4961" spans="10:10" x14ac:dyDescent="0.2">
      <c r="J4961" s="206"/>
    </row>
    <row r="4962" spans="10:10" x14ac:dyDescent="0.2">
      <c r="J4962" s="206"/>
    </row>
    <row r="4963" spans="10:10" x14ac:dyDescent="0.2">
      <c r="J4963" s="206"/>
    </row>
    <row r="4964" spans="10:10" x14ac:dyDescent="0.2">
      <c r="J4964" s="206"/>
    </row>
    <row r="4965" spans="10:10" x14ac:dyDescent="0.2">
      <c r="J4965" s="206"/>
    </row>
    <row r="4966" spans="10:10" x14ac:dyDescent="0.2">
      <c r="J4966" s="206"/>
    </row>
    <row r="4967" spans="10:10" x14ac:dyDescent="0.2">
      <c r="J4967" s="206"/>
    </row>
    <row r="4968" spans="10:10" x14ac:dyDescent="0.2">
      <c r="J4968" s="206"/>
    </row>
    <row r="4969" spans="10:10" x14ac:dyDescent="0.2">
      <c r="J4969" s="206"/>
    </row>
    <row r="4970" spans="10:10" x14ac:dyDescent="0.2">
      <c r="J4970" s="206"/>
    </row>
    <row r="4971" spans="10:10" x14ac:dyDescent="0.2">
      <c r="J4971" s="206"/>
    </row>
    <row r="4972" spans="10:10" x14ac:dyDescent="0.2">
      <c r="J4972" s="206"/>
    </row>
    <row r="4973" spans="10:10" x14ac:dyDescent="0.2">
      <c r="J4973" s="206"/>
    </row>
    <row r="4974" spans="10:10" x14ac:dyDescent="0.2">
      <c r="J4974" s="206"/>
    </row>
    <row r="4975" spans="10:10" x14ac:dyDescent="0.2">
      <c r="J4975" s="206"/>
    </row>
    <row r="4976" spans="10:10" x14ac:dyDescent="0.2">
      <c r="J4976" s="206"/>
    </row>
    <row r="4977" spans="10:10" x14ac:dyDescent="0.2">
      <c r="J4977" s="206"/>
    </row>
    <row r="4978" spans="10:10" x14ac:dyDescent="0.2">
      <c r="J4978" s="206"/>
    </row>
    <row r="4979" spans="10:10" x14ac:dyDescent="0.2">
      <c r="J4979" s="206"/>
    </row>
    <row r="4980" spans="10:10" x14ac:dyDescent="0.2">
      <c r="J4980" s="206"/>
    </row>
    <row r="4981" spans="10:10" x14ac:dyDescent="0.2">
      <c r="J4981" s="206"/>
    </row>
    <row r="4982" spans="10:10" x14ac:dyDescent="0.2">
      <c r="J4982" s="206"/>
    </row>
    <row r="4983" spans="10:10" x14ac:dyDescent="0.2">
      <c r="J4983" s="206"/>
    </row>
    <row r="4984" spans="10:10" x14ac:dyDescent="0.2">
      <c r="J4984" s="206"/>
    </row>
    <row r="4985" spans="10:10" x14ac:dyDescent="0.2">
      <c r="J4985" s="206"/>
    </row>
    <row r="4986" spans="10:10" x14ac:dyDescent="0.2">
      <c r="J4986" s="206"/>
    </row>
    <row r="4987" spans="10:10" x14ac:dyDescent="0.2">
      <c r="J4987" s="206"/>
    </row>
    <row r="4988" spans="10:10" x14ac:dyDescent="0.2">
      <c r="J4988" s="206"/>
    </row>
    <row r="4989" spans="10:10" x14ac:dyDescent="0.2">
      <c r="J4989" s="206"/>
    </row>
    <row r="4990" spans="10:10" x14ac:dyDescent="0.2">
      <c r="J4990" s="206"/>
    </row>
    <row r="4991" spans="10:10" x14ac:dyDescent="0.2">
      <c r="J4991" s="206"/>
    </row>
    <row r="4992" spans="10:10" x14ac:dyDescent="0.2">
      <c r="J4992" s="206"/>
    </row>
    <row r="4993" spans="10:10" x14ac:dyDescent="0.2">
      <c r="J4993" s="206"/>
    </row>
    <row r="4994" spans="10:10" x14ac:dyDescent="0.2">
      <c r="J4994" s="206"/>
    </row>
    <row r="4995" spans="10:10" x14ac:dyDescent="0.2">
      <c r="J4995" s="206"/>
    </row>
    <row r="4996" spans="10:10" x14ac:dyDescent="0.2">
      <c r="J4996" s="206"/>
    </row>
    <row r="4997" spans="10:10" x14ac:dyDescent="0.2">
      <c r="J4997" s="206"/>
    </row>
    <row r="4998" spans="10:10" x14ac:dyDescent="0.2">
      <c r="J4998" s="206"/>
    </row>
    <row r="4999" spans="10:10" x14ac:dyDescent="0.2">
      <c r="J4999" s="206"/>
    </row>
    <row r="5000" spans="10:10" x14ac:dyDescent="0.2">
      <c r="J5000" s="206"/>
    </row>
    <row r="5001" spans="10:10" x14ac:dyDescent="0.2">
      <c r="J5001" s="206"/>
    </row>
    <row r="5002" spans="10:10" x14ac:dyDescent="0.2">
      <c r="J5002" s="206"/>
    </row>
    <row r="5003" spans="10:10" x14ac:dyDescent="0.2">
      <c r="J5003" s="206"/>
    </row>
    <row r="5004" spans="10:10" x14ac:dyDescent="0.2">
      <c r="J5004" s="206"/>
    </row>
    <row r="5005" spans="10:10" x14ac:dyDescent="0.2">
      <c r="J5005" s="206"/>
    </row>
    <row r="5006" spans="10:10" x14ac:dyDescent="0.2">
      <c r="J5006" s="206"/>
    </row>
    <row r="5007" spans="10:10" x14ac:dyDescent="0.2">
      <c r="J5007" s="206"/>
    </row>
    <row r="5008" spans="10:10" x14ac:dyDescent="0.2">
      <c r="J5008" s="206"/>
    </row>
    <row r="5009" spans="10:10" x14ac:dyDescent="0.2">
      <c r="J5009" s="206"/>
    </row>
    <row r="5010" spans="10:10" x14ac:dyDescent="0.2">
      <c r="J5010" s="206"/>
    </row>
    <row r="5011" spans="10:10" x14ac:dyDescent="0.2">
      <c r="J5011" s="218"/>
    </row>
    <row r="5012" spans="10:10" x14ac:dyDescent="0.2">
      <c r="J5012" s="206"/>
    </row>
    <row r="5013" spans="10:10" x14ac:dyDescent="0.2">
      <c r="J5013" s="218"/>
    </row>
    <row r="5014" spans="10:10" x14ac:dyDescent="0.2">
      <c r="J5014" s="206"/>
    </row>
    <row r="5015" spans="10:10" x14ac:dyDescent="0.2">
      <c r="J5015" s="218"/>
    </row>
    <row r="5016" spans="10:10" x14ac:dyDescent="0.2">
      <c r="J5016" s="206"/>
    </row>
    <row r="5017" spans="10:10" x14ac:dyDescent="0.2">
      <c r="J5017" s="218"/>
    </row>
    <row r="5018" spans="10:10" x14ac:dyDescent="0.2">
      <c r="J5018" s="206"/>
    </row>
    <row r="5019" spans="10:10" x14ac:dyDescent="0.2">
      <c r="J5019" s="218"/>
    </row>
    <row r="5020" spans="10:10" x14ac:dyDescent="0.2">
      <c r="J5020" s="206"/>
    </row>
    <row r="5021" spans="10:10" x14ac:dyDescent="0.2">
      <c r="J5021" s="218"/>
    </row>
    <row r="5022" spans="10:10" x14ac:dyDescent="0.2">
      <c r="J5022" s="206"/>
    </row>
    <row r="5023" spans="10:10" x14ac:dyDescent="0.2">
      <c r="J5023" s="206"/>
    </row>
    <row r="5024" spans="10:10" x14ac:dyDescent="0.2">
      <c r="J5024" s="206"/>
    </row>
    <row r="5025" spans="10:10" x14ac:dyDescent="0.2">
      <c r="J5025" s="206"/>
    </row>
    <row r="5026" spans="10:10" x14ac:dyDescent="0.2">
      <c r="J5026" s="206"/>
    </row>
    <row r="5027" spans="10:10" x14ac:dyDescent="0.2">
      <c r="J5027" s="206"/>
    </row>
    <row r="5028" spans="10:10" x14ac:dyDescent="0.2">
      <c r="J5028" s="206"/>
    </row>
    <row r="5029" spans="10:10" x14ac:dyDescent="0.2">
      <c r="J5029" s="206"/>
    </row>
    <row r="5030" spans="10:10" x14ac:dyDescent="0.2">
      <c r="J5030" s="206"/>
    </row>
    <row r="5031" spans="10:10" x14ac:dyDescent="0.2">
      <c r="J5031" s="206"/>
    </row>
    <row r="5032" spans="10:10" x14ac:dyDescent="0.2">
      <c r="J5032" s="206"/>
    </row>
    <row r="5033" spans="10:10" x14ac:dyDescent="0.2">
      <c r="J5033" s="206"/>
    </row>
    <row r="5034" spans="10:10" x14ac:dyDescent="0.2">
      <c r="J5034" s="206"/>
    </row>
    <row r="5035" spans="10:10" x14ac:dyDescent="0.2">
      <c r="J5035" s="206"/>
    </row>
    <row r="5036" spans="10:10" x14ac:dyDescent="0.2">
      <c r="J5036" s="206"/>
    </row>
    <row r="5037" spans="10:10" x14ac:dyDescent="0.2">
      <c r="J5037" s="206"/>
    </row>
    <row r="5038" spans="10:10" x14ac:dyDescent="0.2">
      <c r="J5038" s="206"/>
    </row>
    <row r="5039" spans="10:10" x14ac:dyDescent="0.2">
      <c r="J5039" s="206"/>
    </row>
    <row r="5040" spans="10:10" x14ac:dyDescent="0.2">
      <c r="J5040" s="206"/>
    </row>
    <row r="5041" spans="10:10" x14ac:dyDescent="0.2">
      <c r="J5041" s="206"/>
    </row>
    <row r="5042" spans="10:10" x14ac:dyDescent="0.2">
      <c r="J5042" s="206"/>
    </row>
    <row r="5043" spans="10:10" x14ac:dyDescent="0.2">
      <c r="J5043" s="206"/>
    </row>
    <row r="5044" spans="10:10" x14ac:dyDescent="0.2">
      <c r="J5044" s="206"/>
    </row>
    <row r="5045" spans="10:10" x14ac:dyDescent="0.2">
      <c r="J5045" s="206"/>
    </row>
    <row r="5046" spans="10:10" x14ac:dyDescent="0.2">
      <c r="J5046" s="206"/>
    </row>
    <row r="5047" spans="10:10" x14ac:dyDescent="0.2">
      <c r="J5047" s="206"/>
    </row>
    <row r="5048" spans="10:10" x14ac:dyDescent="0.2">
      <c r="J5048" s="206"/>
    </row>
    <row r="5049" spans="10:10" x14ac:dyDescent="0.2">
      <c r="J5049" s="206"/>
    </row>
    <row r="5050" spans="10:10" x14ac:dyDescent="0.2">
      <c r="J5050" s="206"/>
    </row>
    <row r="5051" spans="10:10" x14ac:dyDescent="0.2">
      <c r="J5051" s="206"/>
    </row>
    <row r="5052" spans="10:10" x14ac:dyDescent="0.2">
      <c r="J5052" s="206"/>
    </row>
    <row r="5053" spans="10:10" x14ac:dyDescent="0.2">
      <c r="J5053" s="206"/>
    </row>
    <row r="5054" spans="10:10" x14ac:dyDescent="0.2">
      <c r="J5054" s="206"/>
    </row>
    <row r="5055" spans="10:10" x14ac:dyDescent="0.2">
      <c r="J5055" s="206"/>
    </row>
    <row r="5056" spans="10:10" x14ac:dyDescent="0.2">
      <c r="J5056" s="206"/>
    </row>
    <row r="5057" spans="10:10" x14ac:dyDescent="0.2">
      <c r="J5057" s="206"/>
    </row>
    <row r="5058" spans="10:10" x14ac:dyDescent="0.2">
      <c r="J5058" s="206"/>
    </row>
    <row r="5059" spans="10:10" x14ac:dyDescent="0.2">
      <c r="J5059" s="206"/>
    </row>
    <row r="5060" spans="10:10" x14ac:dyDescent="0.2">
      <c r="J5060" s="206"/>
    </row>
    <row r="5061" spans="10:10" x14ac:dyDescent="0.2">
      <c r="J5061" s="206"/>
    </row>
    <row r="5062" spans="10:10" x14ac:dyDescent="0.2">
      <c r="J5062" s="206"/>
    </row>
    <row r="5063" spans="10:10" x14ac:dyDescent="0.2">
      <c r="J5063" s="206"/>
    </row>
    <row r="5064" spans="10:10" x14ac:dyDescent="0.2">
      <c r="J5064" s="206"/>
    </row>
    <row r="5065" spans="10:10" x14ac:dyDescent="0.2">
      <c r="J5065" s="206"/>
    </row>
    <row r="5066" spans="10:10" x14ac:dyDescent="0.2">
      <c r="J5066" s="206"/>
    </row>
    <row r="5067" spans="10:10" x14ac:dyDescent="0.2">
      <c r="J5067" s="206"/>
    </row>
    <row r="5068" spans="10:10" x14ac:dyDescent="0.2">
      <c r="J5068" s="206"/>
    </row>
    <row r="5069" spans="10:10" x14ac:dyDescent="0.2">
      <c r="J5069" s="206"/>
    </row>
    <row r="5070" spans="10:10" x14ac:dyDescent="0.2">
      <c r="J5070" s="206"/>
    </row>
    <row r="5071" spans="10:10" x14ac:dyDescent="0.2">
      <c r="J5071" s="206"/>
    </row>
    <row r="5072" spans="10:10" x14ac:dyDescent="0.2">
      <c r="J5072" s="206"/>
    </row>
    <row r="5073" spans="10:10" x14ac:dyDescent="0.2">
      <c r="J5073" s="206"/>
    </row>
    <row r="5074" spans="10:10" x14ac:dyDescent="0.2">
      <c r="J5074" s="206"/>
    </row>
    <row r="5075" spans="10:10" x14ac:dyDescent="0.2">
      <c r="J5075" s="206"/>
    </row>
    <row r="5076" spans="10:10" x14ac:dyDescent="0.2">
      <c r="J5076" s="206"/>
    </row>
    <row r="5077" spans="10:10" x14ac:dyDescent="0.2">
      <c r="J5077" s="206"/>
    </row>
    <row r="5078" spans="10:10" x14ac:dyDescent="0.2">
      <c r="J5078" s="206"/>
    </row>
    <row r="5079" spans="10:10" x14ac:dyDescent="0.2">
      <c r="J5079" s="206"/>
    </row>
    <row r="5080" spans="10:10" x14ac:dyDescent="0.2">
      <c r="J5080" s="206"/>
    </row>
    <row r="5081" spans="10:10" x14ac:dyDescent="0.2">
      <c r="J5081" s="206"/>
    </row>
    <row r="5082" spans="10:10" x14ac:dyDescent="0.2">
      <c r="J5082" s="206"/>
    </row>
    <row r="5083" spans="10:10" x14ac:dyDescent="0.2">
      <c r="J5083" s="206"/>
    </row>
    <row r="5084" spans="10:10" x14ac:dyDescent="0.2">
      <c r="J5084" s="206"/>
    </row>
    <row r="5085" spans="10:10" x14ac:dyDescent="0.2">
      <c r="J5085" s="206"/>
    </row>
    <row r="5086" spans="10:10" x14ac:dyDescent="0.2">
      <c r="J5086" s="206"/>
    </row>
    <row r="5087" spans="10:10" x14ac:dyDescent="0.2">
      <c r="J5087" s="206"/>
    </row>
    <row r="5088" spans="10:10" x14ac:dyDescent="0.2">
      <c r="J5088" s="206"/>
    </row>
    <row r="5089" spans="10:10" x14ac:dyDescent="0.2">
      <c r="J5089" s="206"/>
    </row>
    <row r="5090" spans="10:10" x14ac:dyDescent="0.2">
      <c r="J5090" s="206"/>
    </row>
    <row r="5091" spans="10:10" x14ac:dyDescent="0.2">
      <c r="J5091" s="206"/>
    </row>
    <row r="5092" spans="10:10" x14ac:dyDescent="0.2">
      <c r="J5092" s="206"/>
    </row>
    <row r="5093" spans="10:10" x14ac:dyDescent="0.2">
      <c r="J5093" s="206"/>
    </row>
    <row r="5094" spans="10:10" x14ac:dyDescent="0.2">
      <c r="J5094" s="206"/>
    </row>
    <row r="5095" spans="10:10" x14ac:dyDescent="0.2">
      <c r="J5095" s="206"/>
    </row>
    <row r="5096" spans="10:10" x14ac:dyDescent="0.2">
      <c r="J5096" s="206"/>
    </row>
    <row r="5097" spans="10:10" x14ac:dyDescent="0.2">
      <c r="J5097" s="206"/>
    </row>
    <row r="5098" spans="10:10" x14ac:dyDescent="0.2">
      <c r="J5098" s="206"/>
    </row>
    <row r="5099" spans="10:10" x14ac:dyDescent="0.2">
      <c r="J5099" s="206"/>
    </row>
    <row r="5100" spans="10:10" x14ac:dyDescent="0.2">
      <c r="J5100" s="206"/>
    </row>
    <row r="5101" spans="10:10" x14ac:dyDescent="0.2">
      <c r="J5101" s="206"/>
    </row>
    <row r="5102" spans="10:10" x14ac:dyDescent="0.2">
      <c r="J5102" s="206"/>
    </row>
    <row r="5103" spans="10:10" x14ac:dyDescent="0.2">
      <c r="J5103" s="206"/>
    </row>
    <row r="5104" spans="10:10" x14ac:dyDescent="0.2">
      <c r="J5104" s="206"/>
    </row>
    <row r="5105" spans="10:10" x14ac:dyDescent="0.2">
      <c r="J5105" s="206"/>
    </row>
    <row r="5106" spans="10:10" x14ac:dyDescent="0.2">
      <c r="J5106" s="206"/>
    </row>
    <row r="5107" spans="10:10" x14ac:dyDescent="0.2">
      <c r="J5107" s="206"/>
    </row>
    <row r="5108" spans="10:10" x14ac:dyDescent="0.2">
      <c r="J5108" s="206"/>
    </row>
    <row r="5109" spans="10:10" x14ac:dyDescent="0.2">
      <c r="J5109" s="206"/>
    </row>
    <row r="5110" spans="10:10" x14ac:dyDescent="0.2">
      <c r="J5110" s="206"/>
    </row>
    <row r="5111" spans="10:10" x14ac:dyDescent="0.2">
      <c r="J5111" s="206"/>
    </row>
    <row r="5112" spans="10:10" x14ac:dyDescent="0.2">
      <c r="J5112" s="206"/>
    </row>
    <row r="5113" spans="10:10" x14ac:dyDescent="0.2">
      <c r="J5113" s="206"/>
    </row>
    <row r="5114" spans="10:10" x14ac:dyDescent="0.2">
      <c r="J5114" s="206"/>
    </row>
    <row r="5115" spans="10:10" x14ac:dyDescent="0.2">
      <c r="J5115" s="206"/>
    </row>
    <row r="5116" spans="10:10" x14ac:dyDescent="0.2">
      <c r="J5116" s="206"/>
    </row>
    <row r="5117" spans="10:10" x14ac:dyDescent="0.2">
      <c r="J5117" s="206"/>
    </row>
    <row r="5118" spans="10:10" x14ac:dyDescent="0.2">
      <c r="J5118" s="206"/>
    </row>
    <row r="5119" spans="10:10" x14ac:dyDescent="0.2">
      <c r="J5119" s="206"/>
    </row>
    <row r="5120" spans="10:10" x14ac:dyDescent="0.2">
      <c r="J5120" s="206"/>
    </row>
    <row r="5121" spans="10:10" x14ac:dyDescent="0.2">
      <c r="J5121" s="206"/>
    </row>
    <row r="5122" spans="10:10" x14ac:dyDescent="0.2">
      <c r="J5122" s="206"/>
    </row>
    <row r="5123" spans="10:10" x14ac:dyDescent="0.2">
      <c r="J5123" s="206"/>
    </row>
    <row r="5124" spans="10:10" x14ac:dyDescent="0.2">
      <c r="J5124" s="206"/>
    </row>
    <row r="5125" spans="10:10" x14ac:dyDescent="0.2">
      <c r="J5125" s="206"/>
    </row>
    <row r="5126" spans="10:10" x14ac:dyDescent="0.2">
      <c r="J5126" s="206"/>
    </row>
    <row r="5127" spans="10:10" x14ac:dyDescent="0.2">
      <c r="J5127" s="206"/>
    </row>
    <row r="5128" spans="10:10" x14ac:dyDescent="0.2">
      <c r="J5128" s="206"/>
    </row>
    <row r="5129" spans="10:10" x14ac:dyDescent="0.2">
      <c r="J5129" s="206"/>
    </row>
    <row r="5130" spans="10:10" x14ac:dyDescent="0.2">
      <c r="J5130" s="206"/>
    </row>
    <row r="5131" spans="10:10" x14ac:dyDescent="0.2">
      <c r="J5131" s="206"/>
    </row>
    <row r="5132" spans="10:10" x14ac:dyDescent="0.2">
      <c r="J5132" s="206"/>
    </row>
    <row r="5133" spans="10:10" x14ac:dyDescent="0.2">
      <c r="J5133" s="206"/>
    </row>
    <row r="5134" spans="10:10" x14ac:dyDescent="0.2">
      <c r="J5134" s="206"/>
    </row>
    <row r="5135" spans="10:10" x14ac:dyDescent="0.2">
      <c r="J5135" s="206"/>
    </row>
    <row r="5136" spans="10:10" x14ac:dyDescent="0.2">
      <c r="J5136" s="206"/>
    </row>
    <row r="5137" spans="10:10" x14ac:dyDescent="0.2">
      <c r="J5137" s="206"/>
    </row>
    <row r="5138" spans="10:10" x14ac:dyDescent="0.2">
      <c r="J5138" s="206"/>
    </row>
    <row r="5139" spans="10:10" x14ac:dyDescent="0.2">
      <c r="J5139" s="206"/>
    </row>
    <row r="5140" spans="10:10" x14ac:dyDescent="0.2">
      <c r="J5140" s="206"/>
    </row>
    <row r="5141" spans="10:10" x14ac:dyDescent="0.2">
      <c r="J5141" s="206"/>
    </row>
    <row r="5142" spans="10:10" x14ac:dyDescent="0.2">
      <c r="J5142" s="206"/>
    </row>
    <row r="5143" spans="10:10" x14ac:dyDescent="0.2">
      <c r="J5143" s="206"/>
    </row>
    <row r="5144" spans="10:10" x14ac:dyDescent="0.2">
      <c r="J5144" s="206"/>
    </row>
    <row r="5145" spans="10:10" x14ac:dyDescent="0.2">
      <c r="J5145" s="206"/>
    </row>
    <row r="5146" spans="10:10" x14ac:dyDescent="0.2">
      <c r="J5146" s="206"/>
    </row>
    <row r="5147" spans="10:10" x14ac:dyDescent="0.2">
      <c r="J5147" s="206"/>
    </row>
    <row r="5148" spans="10:10" x14ac:dyDescent="0.2">
      <c r="J5148" s="206"/>
    </row>
    <row r="5149" spans="10:10" x14ac:dyDescent="0.2">
      <c r="J5149" s="206"/>
    </row>
    <row r="5150" spans="10:10" x14ac:dyDescent="0.2">
      <c r="J5150" s="206"/>
    </row>
    <row r="5151" spans="10:10" x14ac:dyDescent="0.2">
      <c r="J5151" s="206"/>
    </row>
    <row r="5152" spans="10:10" x14ac:dyDescent="0.2">
      <c r="J5152" s="206"/>
    </row>
    <row r="5153" spans="10:10" x14ac:dyDescent="0.2">
      <c r="J5153" s="206"/>
    </row>
    <row r="5154" spans="10:10" x14ac:dyDescent="0.2">
      <c r="J5154" s="206"/>
    </row>
    <row r="5155" spans="10:10" x14ac:dyDescent="0.2">
      <c r="J5155" s="206"/>
    </row>
    <row r="5156" spans="10:10" x14ac:dyDescent="0.2">
      <c r="J5156" s="206"/>
    </row>
    <row r="5157" spans="10:10" x14ac:dyDescent="0.2">
      <c r="J5157" s="206"/>
    </row>
    <row r="5158" spans="10:10" x14ac:dyDescent="0.2">
      <c r="J5158" s="206"/>
    </row>
    <row r="5159" spans="10:10" x14ac:dyDescent="0.2">
      <c r="J5159" s="206"/>
    </row>
    <row r="5160" spans="10:10" x14ac:dyDescent="0.2">
      <c r="J5160" s="206"/>
    </row>
    <row r="5161" spans="10:10" x14ac:dyDescent="0.2">
      <c r="J5161" s="206"/>
    </row>
    <row r="5162" spans="10:10" x14ac:dyDescent="0.2">
      <c r="J5162" s="206"/>
    </row>
    <row r="5163" spans="10:10" x14ac:dyDescent="0.2">
      <c r="J5163" s="206"/>
    </row>
    <row r="5164" spans="10:10" x14ac:dyDescent="0.2">
      <c r="J5164" s="206"/>
    </row>
    <row r="5165" spans="10:10" x14ac:dyDescent="0.2">
      <c r="J5165" s="206"/>
    </row>
    <row r="5166" spans="10:10" x14ac:dyDescent="0.2">
      <c r="J5166" s="206"/>
    </row>
    <row r="5167" spans="10:10" x14ac:dyDescent="0.2">
      <c r="J5167" s="206"/>
    </row>
    <row r="5168" spans="10:10" x14ac:dyDescent="0.2">
      <c r="J5168" s="206"/>
    </row>
    <row r="5169" spans="10:10" x14ac:dyDescent="0.2">
      <c r="J5169" s="206"/>
    </row>
    <row r="5170" spans="10:10" x14ac:dyDescent="0.2">
      <c r="J5170" s="206"/>
    </row>
    <row r="5171" spans="10:10" x14ac:dyDescent="0.2">
      <c r="J5171" s="206"/>
    </row>
    <row r="5172" spans="10:10" x14ac:dyDescent="0.2">
      <c r="J5172" s="206"/>
    </row>
    <row r="5173" spans="10:10" x14ac:dyDescent="0.2">
      <c r="J5173" s="206"/>
    </row>
    <row r="5174" spans="10:10" x14ac:dyDescent="0.2">
      <c r="J5174" s="206"/>
    </row>
    <row r="5175" spans="10:10" x14ac:dyDescent="0.2">
      <c r="J5175" s="206"/>
    </row>
    <row r="5176" spans="10:10" x14ac:dyDescent="0.2">
      <c r="J5176" s="206"/>
    </row>
    <row r="5177" spans="10:10" x14ac:dyDescent="0.2">
      <c r="J5177" s="206"/>
    </row>
    <row r="5178" spans="10:10" x14ac:dyDescent="0.2">
      <c r="J5178" s="206"/>
    </row>
    <row r="5179" spans="10:10" x14ac:dyDescent="0.2">
      <c r="J5179" s="206"/>
    </row>
    <row r="5180" spans="10:10" x14ac:dyDescent="0.2">
      <c r="J5180" s="206"/>
    </row>
    <row r="5181" spans="10:10" x14ac:dyDescent="0.2">
      <c r="J5181" s="206"/>
    </row>
    <row r="5182" spans="10:10" x14ac:dyDescent="0.2">
      <c r="J5182" s="206"/>
    </row>
    <row r="5183" spans="10:10" x14ac:dyDescent="0.2">
      <c r="J5183" s="206"/>
    </row>
    <row r="5184" spans="10:10" x14ac:dyDescent="0.2">
      <c r="J5184" s="206"/>
    </row>
    <row r="5185" spans="10:10" x14ac:dyDescent="0.2">
      <c r="J5185" s="218"/>
    </row>
    <row r="5186" spans="10:10" x14ac:dyDescent="0.2">
      <c r="J5186" s="206"/>
    </row>
    <row r="5187" spans="10:10" x14ac:dyDescent="0.2">
      <c r="J5187" s="218"/>
    </row>
    <row r="5188" spans="10:10" x14ac:dyDescent="0.2">
      <c r="J5188" s="206"/>
    </row>
    <row r="5189" spans="10:10" x14ac:dyDescent="0.2">
      <c r="J5189" s="218"/>
    </row>
    <row r="5190" spans="10:10" x14ac:dyDescent="0.2">
      <c r="J5190" s="206"/>
    </row>
    <row r="5191" spans="10:10" x14ac:dyDescent="0.2">
      <c r="J5191" s="218"/>
    </row>
    <row r="5192" spans="10:10" x14ac:dyDescent="0.2">
      <c r="J5192" s="206"/>
    </row>
    <row r="5193" spans="10:10" x14ac:dyDescent="0.2">
      <c r="J5193" s="218"/>
    </row>
    <row r="5194" spans="10:10" x14ac:dyDescent="0.2">
      <c r="J5194" s="206"/>
    </row>
    <row r="5195" spans="10:10" x14ac:dyDescent="0.2">
      <c r="J5195" s="218"/>
    </row>
    <row r="5196" spans="10:10" x14ac:dyDescent="0.2">
      <c r="J5196" s="206"/>
    </row>
    <row r="5197" spans="10:10" x14ac:dyDescent="0.2">
      <c r="J5197" s="206"/>
    </row>
    <row r="5198" spans="10:10" x14ac:dyDescent="0.2">
      <c r="J5198" s="206"/>
    </row>
    <row r="5199" spans="10:10" x14ac:dyDescent="0.2">
      <c r="J5199" s="206"/>
    </row>
    <row r="5200" spans="10:10" x14ac:dyDescent="0.2">
      <c r="J5200" s="206"/>
    </row>
    <row r="5201" spans="10:10" x14ac:dyDescent="0.2">
      <c r="J5201" s="206"/>
    </row>
    <row r="5202" spans="10:10" x14ac:dyDescent="0.2">
      <c r="J5202" s="206"/>
    </row>
    <row r="5203" spans="10:10" x14ac:dyDescent="0.2">
      <c r="J5203" s="206"/>
    </row>
    <row r="5204" spans="10:10" x14ac:dyDescent="0.2">
      <c r="J5204" s="206"/>
    </row>
    <row r="5205" spans="10:10" x14ac:dyDescent="0.2">
      <c r="J5205" s="206"/>
    </row>
    <row r="5206" spans="10:10" x14ac:dyDescent="0.2">
      <c r="J5206" s="206"/>
    </row>
    <row r="5207" spans="10:10" x14ac:dyDescent="0.2">
      <c r="J5207" s="206"/>
    </row>
    <row r="5208" spans="10:10" x14ac:dyDescent="0.2">
      <c r="J5208" s="206"/>
    </row>
    <row r="5209" spans="10:10" x14ac:dyDescent="0.2">
      <c r="J5209" s="206"/>
    </row>
    <row r="5210" spans="10:10" x14ac:dyDescent="0.2">
      <c r="J5210" s="206"/>
    </row>
    <row r="5211" spans="10:10" x14ac:dyDescent="0.2">
      <c r="J5211" s="206"/>
    </row>
    <row r="5212" spans="10:10" x14ac:dyDescent="0.2">
      <c r="J5212" s="206"/>
    </row>
    <row r="5213" spans="10:10" x14ac:dyDescent="0.2">
      <c r="J5213" s="206"/>
    </row>
    <row r="5214" spans="10:10" x14ac:dyDescent="0.2">
      <c r="J5214" s="206"/>
    </row>
    <row r="5215" spans="10:10" x14ac:dyDescent="0.2">
      <c r="J5215" s="206"/>
    </row>
    <row r="5216" spans="10:10" x14ac:dyDescent="0.2">
      <c r="J5216" s="206"/>
    </row>
    <row r="5217" spans="10:10" x14ac:dyDescent="0.2">
      <c r="J5217" s="206"/>
    </row>
    <row r="5218" spans="10:10" x14ac:dyDescent="0.2">
      <c r="J5218" s="206"/>
    </row>
    <row r="5219" spans="10:10" x14ac:dyDescent="0.2">
      <c r="J5219" s="206"/>
    </row>
    <row r="5220" spans="10:10" x14ac:dyDescent="0.2">
      <c r="J5220" s="206"/>
    </row>
    <row r="5221" spans="10:10" x14ac:dyDescent="0.2">
      <c r="J5221" s="206"/>
    </row>
    <row r="5222" spans="10:10" x14ac:dyDescent="0.2">
      <c r="J5222" s="206"/>
    </row>
    <row r="5223" spans="10:10" x14ac:dyDescent="0.2">
      <c r="J5223" s="206"/>
    </row>
    <row r="5224" spans="10:10" x14ac:dyDescent="0.2">
      <c r="J5224" s="206"/>
    </row>
    <row r="5225" spans="10:10" x14ac:dyDescent="0.2">
      <c r="J5225" s="206"/>
    </row>
    <row r="5226" spans="10:10" x14ac:dyDescent="0.2">
      <c r="J5226" s="206"/>
    </row>
    <row r="5227" spans="10:10" x14ac:dyDescent="0.2">
      <c r="J5227" s="206"/>
    </row>
    <row r="5228" spans="10:10" x14ac:dyDescent="0.2">
      <c r="J5228" s="206"/>
    </row>
    <row r="5229" spans="10:10" x14ac:dyDescent="0.2">
      <c r="J5229" s="206"/>
    </row>
    <row r="5230" spans="10:10" x14ac:dyDescent="0.2">
      <c r="J5230" s="206"/>
    </row>
    <row r="5231" spans="10:10" x14ac:dyDescent="0.2">
      <c r="J5231" s="206"/>
    </row>
    <row r="5232" spans="10:10" x14ac:dyDescent="0.2">
      <c r="J5232" s="206"/>
    </row>
    <row r="5233" spans="10:10" x14ac:dyDescent="0.2">
      <c r="J5233" s="206"/>
    </row>
    <row r="5234" spans="10:10" x14ac:dyDescent="0.2">
      <c r="J5234" s="206"/>
    </row>
    <row r="5235" spans="10:10" x14ac:dyDescent="0.2">
      <c r="J5235" s="206"/>
    </row>
    <row r="5236" spans="10:10" x14ac:dyDescent="0.2">
      <c r="J5236" s="206"/>
    </row>
    <row r="5237" spans="10:10" x14ac:dyDescent="0.2">
      <c r="J5237" s="206"/>
    </row>
    <row r="5238" spans="10:10" x14ac:dyDescent="0.2">
      <c r="J5238" s="206"/>
    </row>
    <row r="5239" spans="10:10" x14ac:dyDescent="0.2">
      <c r="J5239" s="206"/>
    </row>
    <row r="5240" spans="10:10" x14ac:dyDescent="0.2">
      <c r="J5240" s="206"/>
    </row>
    <row r="5241" spans="10:10" x14ac:dyDescent="0.2">
      <c r="J5241" s="206"/>
    </row>
    <row r="5242" spans="10:10" x14ac:dyDescent="0.2">
      <c r="J5242" s="206"/>
    </row>
    <row r="5243" spans="10:10" x14ac:dyDescent="0.2">
      <c r="J5243" s="206"/>
    </row>
    <row r="5244" spans="10:10" x14ac:dyDescent="0.2">
      <c r="J5244" s="206"/>
    </row>
    <row r="5245" spans="10:10" x14ac:dyDescent="0.2">
      <c r="J5245" s="206"/>
    </row>
    <row r="5246" spans="10:10" x14ac:dyDescent="0.2">
      <c r="J5246" s="206"/>
    </row>
    <row r="5247" spans="10:10" x14ac:dyDescent="0.2">
      <c r="J5247" s="206"/>
    </row>
    <row r="5248" spans="10:10" x14ac:dyDescent="0.2">
      <c r="J5248" s="206"/>
    </row>
    <row r="5249" spans="10:10" x14ac:dyDescent="0.2">
      <c r="J5249" s="206"/>
    </row>
    <row r="5250" spans="10:10" x14ac:dyDescent="0.2">
      <c r="J5250" s="206"/>
    </row>
    <row r="5251" spans="10:10" x14ac:dyDescent="0.2">
      <c r="J5251" s="206"/>
    </row>
    <row r="5252" spans="10:10" x14ac:dyDescent="0.2">
      <c r="J5252" s="206"/>
    </row>
    <row r="5253" spans="10:10" x14ac:dyDescent="0.2">
      <c r="J5253" s="206"/>
    </row>
    <row r="5254" spans="10:10" x14ac:dyDescent="0.2">
      <c r="J5254" s="206"/>
    </row>
    <row r="5255" spans="10:10" x14ac:dyDescent="0.2">
      <c r="J5255" s="206"/>
    </row>
    <row r="5256" spans="10:10" x14ac:dyDescent="0.2">
      <c r="J5256" s="206"/>
    </row>
    <row r="5257" spans="10:10" x14ac:dyDescent="0.2">
      <c r="J5257" s="206"/>
    </row>
    <row r="5258" spans="10:10" x14ac:dyDescent="0.2">
      <c r="J5258" s="206"/>
    </row>
    <row r="5259" spans="10:10" x14ac:dyDescent="0.2">
      <c r="J5259" s="206"/>
    </row>
    <row r="5260" spans="10:10" x14ac:dyDescent="0.2">
      <c r="J5260" s="206"/>
    </row>
    <row r="5261" spans="10:10" x14ac:dyDescent="0.2">
      <c r="J5261" s="206"/>
    </row>
    <row r="5262" spans="10:10" x14ac:dyDescent="0.2">
      <c r="J5262" s="206"/>
    </row>
    <row r="5263" spans="10:10" x14ac:dyDescent="0.2">
      <c r="J5263" s="206"/>
    </row>
    <row r="5264" spans="10:10" x14ac:dyDescent="0.2">
      <c r="J5264" s="206"/>
    </row>
    <row r="5265" spans="10:10" x14ac:dyDescent="0.2">
      <c r="J5265" s="206"/>
    </row>
    <row r="5266" spans="10:10" x14ac:dyDescent="0.2">
      <c r="J5266" s="206"/>
    </row>
    <row r="5267" spans="10:10" x14ac:dyDescent="0.2">
      <c r="J5267" s="206"/>
    </row>
    <row r="5268" spans="10:10" x14ac:dyDescent="0.2">
      <c r="J5268" s="206"/>
    </row>
    <row r="5269" spans="10:10" x14ac:dyDescent="0.2">
      <c r="J5269" s="206"/>
    </row>
    <row r="5270" spans="10:10" x14ac:dyDescent="0.2">
      <c r="J5270" s="206"/>
    </row>
    <row r="5271" spans="10:10" x14ac:dyDescent="0.2">
      <c r="J5271" s="206"/>
    </row>
    <row r="5272" spans="10:10" x14ac:dyDescent="0.2">
      <c r="J5272" s="206"/>
    </row>
    <row r="5273" spans="10:10" x14ac:dyDescent="0.2">
      <c r="J5273" s="206"/>
    </row>
    <row r="5274" spans="10:10" x14ac:dyDescent="0.2">
      <c r="J5274" s="206"/>
    </row>
    <row r="5275" spans="10:10" x14ac:dyDescent="0.2">
      <c r="J5275" s="206"/>
    </row>
    <row r="5276" spans="10:10" x14ac:dyDescent="0.2">
      <c r="J5276" s="206"/>
    </row>
    <row r="5277" spans="10:10" x14ac:dyDescent="0.2">
      <c r="J5277" s="206"/>
    </row>
    <row r="5278" spans="10:10" x14ac:dyDescent="0.2">
      <c r="J5278" s="206"/>
    </row>
    <row r="5279" spans="10:10" x14ac:dyDescent="0.2">
      <c r="J5279" s="206"/>
    </row>
    <row r="5280" spans="10:10" x14ac:dyDescent="0.2">
      <c r="J5280" s="206"/>
    </row>
    <row r="5281" spans="10:10" x14ac:dyDescent="0.2">
      <c r="J5281" s="206"/>
    </row>
    <row r="5282" spans="10:10" x14ac:dyDescent="0.2">
      <c r="J5282" s="206"/>
    </row>
    <row r="5283" spans="10:10" x14ac:dyDescent="0.2">
      <c r="J5283" s="206"/>
    </row>
    <row r="5284" spans="10:10" x14ac:dyDescent="0.2">
      <c r="J5284" s="206"/>
    </row>
    <row r="5285" spans="10:10" x14ac:dyDescent="0.2">
      <c r="J5285" s="206"/>
    </row>
    <row r="5286" spans="10:10" x14ac:dyDescent="0.2">
      <c r="J5286" s="206"/>
    </row>
    <row r="5287" spans="10:10" x14ac:dyDescent="0.2">
      <c r="J5287" s="206"/>
    </row>
    <row r="5288" spans="10:10" x14ac:dyDescent="0.2">
      <c r="J5288" s="206"/>
    </row>
    <row r="5289" spans="10:10" x14ac:dyDescent="0.2">
      <c r="J5289" s="206"/>
    </row>
    <row r="5290" spans="10:10" x14ac:dyDescent="0.2">
      <c r="J5290" s="206"/>
    </row>
    <row r="5291" spans="10:10" x14ac:dyDescent="0.2">
      <c r="J5291" s="206"/>
    </row>
    <row r="5292" spans="10:10" x14ac:dyDescent="0.2">
      <c r="J5292" s="206"/>
    </row>
    <row r="5293" spans="10:10" x14ac:dyDescent="0.2">
      <c r="J5293" s="206"/>
    </row>
    <row r="5294" spans="10:10" x14ac:dyDescent="0.2">
      <c r="J5294" s="206"/>
    </row>
    <row r="5295" spans="10:10" x14ac:dyDescent="0.2">
      <c r="J5295" s="206"/>
    </row>
    <row r="5296" spans="10:10" x14ac:dyDescent="0.2">
      <c r="J5296" s="206"/>
    </row>
    <row r="5297" spans="10:10" x14ac:dyDescent="0.2">
      <c r="J5297" s="206"/>
    </row>
    <row r="5298" spans="10:10" x14ac:dyDescent="0.2">
      <c r="J5298" s="206"/>
    </row>
    <row r="5299" spans="10:10" x14ac:dyDescent="0.2">
      <c r="J5299" s="206"/>
    </row>
    <row r="5300" spans="10:10" x14ac:dyDescent="0.2">
      <c r="J5300" s="206"/>
    </row>
    <row r="5301" spans="10:10" x14ac:dyDescent="0.2">
      <c r="J5301" s="206"/>
    </row>
    <row r="5302" spans="10:10" x14ac:dyDescent="0.2">
      <c r="J5302" s="206"/>
    </row>
    <row r="5303" spans="10:10" x14ac:dyDescent="0.2">
      <c r="J5303" s="206"/>
    </row>
    <row r="5304" spans="10:10" x14ac:dyDescent="0.2">
      <c r="J5304" s="206"/>
    </row>
    <row r="5305" spans="10:10" x14ac:dyDescent="0.2">
      <c r="J5305" s="206"/>
    </row>
    <row r="5306" spans="10:10" x14ac:dyDescent="0.2">
      <c r="J5306" s="206"/>
    </row>
    <row r="5307" spans="10:10" x14ac:dyDescent="0.2">
      <c r="J5307" s="206"/>
    </row>
    <row r="5308" spans="10:10" x14ac:dyDescent="0.2">
      <c r="J5308" s="206"/>
    </row>
    <row r="5309" spans="10:10" x14ac:dyDescent="0.2">
      <c r="J5309" s="206"/>
    </row>
    <row r="5310" spans="10:10" x14ac:dyDescent="0.2">
      <c r="J5310" s="206"/>
    </row>
    <row r="5311" spans="10:10" x14ac:dyDescent="0.2">
      <c r="J5311" s="206"/>
    </row>
    <row r="5312" spans="10:10" x14ac:dyDescent="0.2">
      <c r="J5312" s="206"/>
    </row>
    <row r="5313" spans="10:10" x14ac:dyDescent="0.2">
      <c r="J5313" s="206"/>
    </row>
    <row r="5314" spans="10:10" x14ac:dyDescent="0.2">
      <c r="J5314" s="206"/>
    </row>
    <row r="5315" spans="10:10" x14ac:dyDescent="0.2">
      <c r="J5315" s="206"/>
    </row>
    <row r="5316" spans="10:10" x14ac:dyDescent="0.2">
      <c r="J5316" s="206"/>
    </row>
    <row r="5317" spans="10:10" x14ac:dyDescent="0.2">
      <c r="J5317" s="206"/>
    </row>
    <row r="5318" spans="10:10" x14ac:dyDescent="0.2">
      <c r="J5318" s="206"/>
    </row>
    <row r="5319" spans="10:10" x14ac:dyDescent="0.2">
      <c r="J5319" s="206"/>
    </row>
    <row r="5320" spans="10:10" x14ac:dyDescent="0.2">
      <c r="J5320" s="206"/>
    </row>
    <row r="5321" spans="10:10" x14ac:dyDescent="0.2">
      <c r="J5321" s="206"/>
    </row>
    <row r="5322" spans="10:10" x14ac:dyDescent="0.2">
      <c r="J5322" s="206"/>
    </row>
    <row r="5323" spans="10:10" x14ac:dyDescent="0.2">
      <c r="J5323" s="206"/>
    </row>
    <row r="5324" spans="10:10" x14ac:dyDescent="0.2">
      <c r="J5324" s="206"/>
    </row>
    <row r="5325" spans="10:10" x14ac:dyDescent="0.2">
      <c r="J5325" s="206"/>
    </row>
    <row r="5326" spans="10:10" x14ac:dyDescent="0.2">
      <c r="J5326" s="206"/>
    </row>
    <row r="5327" spans="10:10" x14ac:dyDescent="0.2">
      <c r="J5327" s="206"/>
    </row>
    <row r="5328" spans="10:10" x14ac:dyDescent="0.2">
      <c r="J5328" s="206"/>
    </row>
    <row r="5329" spans="10:10" x14ac:dyDescent="0.2">
      <c r="J5329" s="206"/>
    </row>
    <row r="5330" spans="10:10" x14ac:dyDescent="0.2">
      <c r="J5330" s="206"/>
    </row>
    <row r="5331" spans="10:10" x14ac:dyDescent="0.2">
      <c r="J5331" s="206"/>
    </row>
    <row r="5332" spans="10:10" x14ac:dyDescent="0.2">
      <c r="J5332" s="206"/>
    </row>
    <row r="5333" spans="10:10" x14ac:dyDescent="0.2">
      <c r="J5333" s="206"/>
    </row>
    <row r="5334" spans="10:10" x14ac:dyDescent="0.2">
      <c r="J5334" s="206"/>
    </row>
    <row r="5335" spans="10:10" x14ac:dyDescent="0.2">
      <c r="J5335" s="206"/>
    </row>
    <row r="5336" spans="10:10" x14ac:dyDescent="0.2">
      <c r="J5336" s="206"/>
    </row>
    <row r="5337" spans="10:10" x14ac:dyDescent="0.2">
      <c r="J5337" s="206"/>
    </row>
    <row r="5338" spans="10:10" x14ac:dyDescent="0.2">
      <c r="J5338" s="206"/>
    </row>
    <row r="5339" spans="10:10" x14ac:dyDescent="0.2">
      <c r="J5339" s="206"/>
    </row>
    <row r="5340" spans="10:10" x14ac:dyDescent="0.2">
      <c r="J5340" s="206"/>
    </row>
    <row r="5341" spans="10:10" x14ac:dyDescent="0.2">
      <c r="J5341" s="218"/>
    </row>
    <row r="5342" spans="10:10" x14ac:dyDescent="0.2">
      <c r="J5342" s="206"/>
    </row>
    <row r="5343" spans="10:10" x14ac:dyDescent="0.2">
      <c r="J5343" s="218"/>
    </row>
    <row r="5344" spans="10:10" x14ac:dyDescent="0.2">
      <c r="J5344" s="206"/>
    </row>
    <row r="5345" spans="10:10" x14ac:dyDescent="0.2">
      <c r="J5345" s="218"/>
    </row>
    <row r="5346" spans="10:10" x14ac:dyDescent="0.2">
      <c r="J5346" s="206"/>
    </row>
    <row r="5347" spans="10:10" x14ac:dyDescent="0.2">
      <c r="J5347" s="218"/>
    </row>
    <row r="5348" spans="10:10" x14ac:dyDescent="0.2">
      <c r="J5348" s="206"/>
    </row>
    <row r="5349" spans="10:10" x14ac:dyDescent="0.2">
      <c r="J5349" s="218"/>
    </row>
    <row r="5350" spans="10:10" x14ac:dyDescent="0.2">
      <c r="J5350" s="206"/>
    </row>
    <row r="5351" spans="10:10" x14ac:dyDescent="0.2">
      <c r="J5351" s="218"/>
    </row>
    <row r="5352" spans="10:10" x14ac:dyDescent="0.2">
      <c r="J5352" s="206"/>
    </row>
    <row r="5353" spans="10:10" x14ac:dyDescent="0.2">
      <c r="J5353" s="206"/>
    </row>
    <row r="5354" spans="10:10" x14ac:dyDescent="0.2">
      <c r="J5354" s="206"/>
    </row>
    <row r="5355" spans="10:10" x14ac:dyDescent="0.2">
      <c r="J5355" s="206"/>
    </row>
    <row r="5356" spans="10:10" x14ac:dyDescent="0.2">
      <c r="J5356" s="206"/>
    </row>
    <row r="5357" spans="10:10" x14ac:dyDescent="0.2">
      <c r="J5357" s="206"/>
    </row>
    <row r="5358" spans="10:10" x14ac:dyDescent="0.2">
      <c r="J5358" s="206"/>
    </row>
    <row r="5359" spans="10:10" x14ac:dyDescent="0.2">
      <c r="J5359" s="206"/>
    </row>
    <row r="5360" spans="10:10" x14ac:dyDescent="0.2">
      <c r="J5360" s="206"/>
    </row>
    <row r="5361" spans="10:10" x14ac:dyDescent="0.2">
      <c r="J5361" s="206"/>
    </row>
    <row r="5362" spans="10:10" x14ac:dyDescent="0.2">
      <c r="J5362" s="206"/>
    </row>
    <row r="5363" spans="10:10" x14ac:dyDescent="0.2">
      <c r="J5363" s="206"/>
    </row>
    <row r="5364" spans="10:10" x14ac:dyDescent="0.2">
      <c r="J5364" s="206"/>
    </row>
    <row r="5365" spans="10:10" x14ac:dyDescent="0.2">
      <c r="J5365" s="206"/>
    </row>
    <row r="5366" spans="10:10" x14ac:dyDescent="0.2">
      <c r="J5366" s="206"/>
    </row>
    <row r="5367" spans="10:10" x14ac:dyDescent="0.2">
      <c r="J5367" s="206"/>
    </row>
    <row r="5368" spans="10:10" x14ac:dyDescent="0.2">
      <c r="J5368" s="206"/>
    </row>
    <row r="5369" spans="10:10" x14ac:dyDescent="0.2">
      <c r="J5369" s="206"/>
    </row>
    <row r="5370" spans="10:10" x14ac:dyDescent="0.2">
      <c r="J5370" s="206"/>
    </row>
    <row r="5371" spans="10:10" x14ac:dyDescent="0.2">
      <c r="J5371" s="218"/>
    </row>
    <row r="5372" spans="10:10" x14ac:dyDescent="0.2">
      <c r="J5372" s="206"/>
    </row>
    <row r="5373" spans="10:10" x14ac:dyDescent="0.2">
      <c r="J5373" s="218"/>
    </row>
    <row r="5374" spans="10:10" x14ac:dyDescent="0.2">
      <c r="J5374" s="206"/>
    </row>
    <row r="5375" spans="10:10" x14ac:dyDescent="0.2">
      <c r="J5375" s="218"/>
    </row>
    <row r="5376" spans="10:10" x14ac:dyDescent="0.2">
      <c r="J5376" s="206"/>
    </row>
    <row r="5377" spans="10:10" x14ac:dyDescent="0.2">
      <c r="J5377" s="218"/>
    </row>
    <row r="5378" spans="10:10" x14ac:dyDescent="0.2">
      <c r="J5378" s="206"/>
    </row>
    <row r="5379" spans="10:10" x14ac:dyDescent="0.2">
      <c r="J5379" s="218"/>
    </row>
    <row r="5380" spans="10:10" x14ac:dyDescent="0.2">
      <c r="J5380" s="206"/>
    </row>
    <row r="5381" spans="10:10" x14ac:dyDescent="0.2">
      <c r="J5381" s="218"/>
    </row>
    <row r="5382" spans="10:10" x14ac:dyDescent="0.2">
      <c r="J5382" s="206"/>
    </row>
    <row r="5383" spans="10:10" x14ac:dyDescent="0.2">
      <c r="J5383" s="206"/>
    </row>
    <row r="5384" spans="10:10" x14ac:dyDescent="0.2">
      <c r="J5384" s="206"/>
    </row>
    <row r="5385" spans="10:10" x14ac:dyDescent="0.2">
      <c r="J5385" s="206"/>
    </row>
    <row r="5386" spans="10:10" x14ac:dyDescent="0.2">
      <c r="J5386" s="206"/>
    </row>
    <row r="5387" spans="10:10" x14ac:dyDescent="0.2">
      <c r="J5387" s="206"/>
    </row>
    <row r="5388" spans="10:10" x14ac:dyDescent="0.2">
      <c r="J5388" s="206"/>
    </row>
    <row r="5389" spans="10:10" x14ac:dyDescent="0.2">
      <c r="J5389" s="206"/>
    </row>
    <row r="5390" spans="10:10" x14ac:dyDescent="0.2">
      <c r="J5390" s="206"/>
    </row>
    <row r="5391" spans="10:10" x14ac:dyDescent="0.2">
      <c r="J5391" s="206"/>
    </row>
    <row r="5392" spans="10:10" x14ac:dyDescent="0.2">
      <c r="J5392" s="206"/>
    </row>
    <row r="5393" spans="10:10" x14ac:dyDescent="0.2">
      <c r="J5393" s="206"/>
    </row>
    <row r="5394" spans="10:10" x14ac:dyDescent="0.2">
      <c r="J5394" s="206"/>
    </row>
    <row r="5395" spans="10:10" x14ac:dyDescent="0.2">
      <c r="J5395" s="206"/>
    </row>
    <row r="5396" spans="10:10" x14ac:dyDescent="0.2">
      <c r="J5396" s="206"/>
    </row>
    <row r="5397" spans="10:10" x14ac:dyDescent="0.2">
      <c r="J5397" s="206"/>
    </row>
    <row r="5398" spans="10:10" x14ac:dyDescent="0.2">
      <c r="J5398" s="206"/>
    </row>
    <row r="5399" spans="10:10" x14ac:dyDescent="0.2">
      <c r="J5399" s="206"/>
    </row>
    <row r="5400" spans="10:10" x14ac:dyDescent="0.2">
      <c r="J5400" s="206"/>
    </row>
    <row r="5401" spans="10:10" x14ac:dyDescent="0.2">
      <c r="J5401" s="218"/>
    </row>
    <row r="5402" spans="10:10" x14ac:dyDescent="0.2">
      <c r="J5402" s="206"/>
    </row>
    <row r="5403" spans="10:10" x14ac:dyDescent="0.2">
      <c r="J5403" s="218"/>
    </row>
    <row r="5404" spans="10:10" x14ac:dyDescent="0.2">
      <c r="J5404" s="206"/>
    </row>
    <row r="5405" spans="10:10" x14ac:dyDescent="0.2">
      <c r="J5405" s="218"/>
    </row>
    <row r="5406" spans="10:10" x14ac:dyDescent="0.2">
      <c r="J5406" s="206"/>
    </row>
    <row r="5407" spans="10:10" x14ac:dyDescent="0.2">
      <c r="J5407" s="218"/>
    </row>
    <row r="5408" spans="10:10" x14ac:dyDescent="0.2">
      <c r="J5408" s="206"/>
    </row>
    <row r="5409" spans="10:10" x14ac:dyDescent="0.2">
      <c r="J5409" s="218"/>
    </row>
    <row r="5410" spans="10:10" x14ac:dyDescent="0.2">
      <c r="J5410" s="206"/>
    </row>
    <row r="5411" spans="10:10" x14ac:dyDescent="0.2">
      <c r="J5411" s="218"/>
    </row>
    <row r="5412" spans="10:10" x14ac:dyDescent="0.2">
      <c r="J5412" s="206"/>
    </row>
    <row r="5413" spans="10:10" x14ac:dyDescent="0.2">
      <c r="J5413" s="206"/>
    </row>
    <row r="5414" spans="10:10" x14ac:dyDescent="0.2">
      <c r="J5414" s="206"/>
    </row>
    <row r="5415" spans="10:10" x14ac:dyDescent="0.2">
      <c r="J5415" s="206"/>
    </row>
    <row r="5416" spans="10:10" x14ac:dyDescent="0.2">
      <c r="J5416" s="206"/>
    </row>
    <row r="5417" spans="10:10" x14ac:dyDescent="0.2">
      <c r="J5417" s="206"/>
    </row>
    <row r="5418" spans="10:10" x14ac:dyDescent="0.2">
      <c r="J5418" s="206"/>
    </row>
    <row r="5419" spans="10:10" x14ac:dyDescent="0.2">
      <c r="J5419" s="206"/>
    </row>
    <row r="5420" spans="10:10" x14ac:dyDescent="0.2">
      <c r="J5420" s="206"/>
    </row>
    <row r="5421" spans="10:10" x14ac:dyDescent="0.2">
      <c r="J5421" s="206"/>
    </row>
    <row r="5422" spans="10:10" x14ac:dyDescent="0.2">
      <c r="J5422" s="206"/>
    </row>
    <row r="5423" spans="10:10" x14ac:dyDescent="0.2">
      <c r="J5423" s="206"/>
    </row>
    <row r="5424" spans="10:10" x14ac:dyDescent="0.2">
      <c r="J5424" s="206"/>
    </row>
    <row r="5425" spans="10:10" x14ac:dyDescent="0.2">
      <c r="J5425" s="206"/>
    </row>
    <row r="5426" spans="10:10" x14ac:dyDescent="0.2">
      <c r="J5426" s="206"/>
    </row>
    <row r="5427" spans="10:10" x14ac:dyDescent="0.2">
      <c r="J5427" s="206"/>
    </row>
    <row r="5428" spans="10:10" x14ac:dyDescent="0.2">
      <c r="J5428" s="206"/>
    </row>
    <row r="5429" spans="10:10" x14ac:dyDescent="0.2">
      <c r="J5429" s="206"/>
    </row>
    <row r="5430" spans="10:10" x14ac:dyDescent="0.2">
      <c r="J5430" s="206"/>
    </row>
    <row r="5431" spans="10:10" x14ac:dyDescent="0.2">
      <c r="J5431" s="206"/>
    </row>
    <row r="5432" spans="10:10" x14ac:dyDescent="0.2">
      <c r="J5432" s="206"/>
    </row>
    <row r="5433" spans="10:10" x14ac:dyDescent="0.2">
      <c r="J5433" s="206"/>
    </row>
    <row r="5434" spans="10:10" x14ac:dyDescent="0.2">
      <c r="J5434" s="206"/>
    </row>
    <row r="5435" spans="10:10" x14ac:dyDescent="0.2">
      <c r="J5435" s="206"/>
    </row>
    <row r="5436" spans="10:10" x14ac:dyDescent="0.2">
      <c r="J5436" s="206"/>
    </row>
    <row r="5437" spans="10:10" x14ac:dyDescent="0.2">
      <c r="J5437" s="206"/>
    </row>
    <row r="5438" spans="10:10" x14ac:dyDescent="0.2">
      <c r="J5438" s="206"/>
    </row>
    <row r="5439" spans="10:10" x14ac:dyDescent="0.2">
      <c r="J5439" s="206"/>
    </row>
    <row r="5440" spans="10:10" x14ac:dyDescent="0.2">
      <c r="J5440" s="206"/>
    </row>
    <row r="5441" spans="10:10" x14ac:dyDescent="0.2">
      <c r="J5441" s="206"/>
    </row>
    <row r="5442" spans="10:10" x14ac:dyDescent="0.2">
      <c r="J5442" s="206"/>
    </row>
    <row r="5443" spans="10:10" x14ac:dyDescent="0.2">
      <c r="J5443" s="206"/>
    </row>
    <row r="5444" spans="10:10" x14ac:dyDescent="0.2">
      <c r="J5444" s="206"/>
    </row>
    <row r="5445" spans="10:10" x14ac:dyDescent="0.2">
      <c r="J5445" s="206"/>
    </row>
    <row r="5446" spans="10:10" x14ac:dyDescent="0.2">
      <c r="J5446" s="206"/>
    </row>
    <row r="5447" spans="10:10" x14ac:dyDescent="0.2">
      <c r="J5447" s="206"/>
    </row>
    <row r="5448" spans="10:10" x14ac:dyDescent="0.2">
      <c r="J5448" s="206"/>
    </row>
    <row r="5449" spans="10:10" x14ac:dyDescent="0.2">
      <c r="J5449" s="206"/>
    </row>
    <row r="5450" spans="10:10" x14ac:dyDescent="0.2">
      <c r="J5450" s="206"/>
    </row>
    <row r="5451" spans="10:10" x14ac:dyDescent="0.2">
      <c r="J5451" s="206"/>
    </row>
    <row r="5452" spans="10:10" x14ac:dyDescent="0.2">
      <c r="J5452" s="206"/>
    </row>
    <row r="5453" spans="10:10" x14ac:dyDescent="0.2">
      <c r="J5453" s="206"/>
    </row>
    <row r="5454" spans="10:10" x14ac:dyDescent="0.2">
      <c r="J5454" s="206"/>
    </row>
    <row r="5455" spans="10:10" x14ac:dyDescent="0.2">
      <c r="J5455" s="206"/>
    </row>
    <row r="5456" spans="10:10" x14ac:dyDescent="0.2">
      <c r="J5456" s="206"/>
    </row>
    <row r="5457" spans="10:10" x14ac:dyDescent="0.2">
      <c r="J5457" s="206"/>
    </row>
    <row r="5458" spans="10:10" x14ac:dyDescent="0.2">
      <c r="J5458" s="206"/>
    </row>
    <row r="5459" spans="10:10" x14ac:dyDescent="0.2">
      <c r="J5459" s="206"/>
    </row>
    <row r="5460" spans="10:10" x14ac:dyDescent="0.2">
      <c r="J5460" s="206"/>
    </row>
    <row r="5461" spans="10:10" x14ac:dyDescent="0.2">
      <c r="J5461" s="206"/>
    </row>
    <row r="5462" spans="10:10" x14ac:dyDescent="0.2">
      <c r="J5462" s="206"/>
    </row>
    <row r="5463" spans="10:10" x14ac:dyDescent="0.2">
      <c r="J5463" s="206"/>
    </row>
    <row r="5464" spans="10:10" x14ac:dyDescent="0.2">
      <c r="J5464" s="206"/>
    </row>
    <row r="5465" spans="10:10" x14ac:dyDescent="0.2">
      <c r="J5465" s="206"/>
    </row>
    <row r="5466" spans="10:10" x14ac:dyDescent="0.2">
      <c r="J5466" s="206"/>
    </row>
    <row r="5467" spans="10:10" x14ac:dyDescent="0.2">
      <c r="J5467" s="206"/>
    </row>
    <row r="5468" spans="10:10" x14ac:dyDescent="0.2">
      <c r="J5468" s="206"/>
    </row>
    <row r="5469" spans="10:10" x14ac:dyDescent="0.2">
      <c r="J5469" s="206"/>
    </row>
    <row r="5470" spans="10:10" x14ac:dyDescent="0.2">
      <c r="J5470" s="206"/>
    </row>
    <row r="5471" spans="10:10" x14ac:dyDescent="0.2">
      <c r="J5471" s="206"/>
    </row>
    <row r="5472" spans="10:10" x14ac:dyDescent="0.2">
      <c r="J5472" s="206"/>
    </row>
    <row r="5473" spans="10:10" x14ac:dyDescent="0.2">
      <c r="J5473" s="206"/>
    </row>
    <row r="5474" spans="10:10" x14ac:dyDescent="0.2">
      <c r="J5474" s="206"/>
    </row>
    <row r="5475" spans="10:10" x14ac:dyDescent="0.2">
      <c r="J5475" s="206"/>
    </row>
    <row r="5476" spans="10:10" x14ac:dyDescent="0.2">
      <c r="J5476" s="206"/>
    </row>
    <row r="5477" spans="10:10" x14ac:dyDescent="0.2">
      <c r="J5477" s="206"/>
    </row>
    <row r="5478" spans="10:10" x14ac:dyDescent="0.2">
      <c r="J5478" s="206"/>
    </row>
    <row r="5479" spans="10:10" x14ac:dyDescent="0.2">
      <c r="J5479" s="206"/>
    </row>
    <row r="5480" spans="10:10" x14ac:dyDescent="0.2">
      <c r="J5480" s="206"/>
    </row>
    <row r="5481" spans="10:10" x14ac:dyDescent="0.2">
      <c r="J5481" s="206"/>
    </row>
    <row r="5482" spans="10:10" x14ac:dyDescent="0.2">
      <c r="J5482" s="206"/>
    </row>
    <row r="5483" spans="10:10" x14ac:dyDescent="0.2">
      <c r="J5483" s="206"/>
    </row>
    <row r="5484" spans="10:10" x14ac:dyDescent="0.2">
      <c r="J5484" s="206"/>
    </row>
    <row r="5485" spans="10:10" x14ac:dyDescent="0.2">
      <c r="J5485" s="206"/>
    </row>
    <row r="5486" spans="10:10" x14ac:dyDescent="0.2">
      <c r="J5486" s="206"/>
    </row>
    <row r="5487" spans="10:10" x14ac:dyDescent="0.2">
      <c r="J5487" s="206"/>
    </row>
    <row r="5488" spans="10:10" x14ac:dyDescent="0.2">
      <c r="J5488" s="206"/>
    </row>
    <row r="5489" spans="10:10" x14ac:dyDescent="0.2">
      <c r="J5489" s="206"/>
    </row>
    <row r="5490" spans="10:10" x14ac:dyDescent="0.2">
      <c r="J5490" s="206"/>
    </row>
    <row r="5491" spans="10:10" x14ac:dyDescent="0.2">
      <c r="J5491" s="218"/>
    </row>
    <row r="5492" spans="10:10" x14ac:dyDescent="0.2">
      <c r="J5492" s="206"/>
    </row>
    <row r="5493" spans="10:10" x14ac:dyDescent="0.2">
      <c r="J5493" s="218"/>
    </row>
    <row r="5494" spans="10:10" x14ac:dyDescent="0.2">
      <c r="J5494" s="206"/>
    </row>
    <row r="5495" spans="10:10" x14ac:dyDescent="0.2">
      <c r="J5495" s="218"/>
    </row>
    <row r="5496" spans="10:10" x14ac:dyDescent="0.2">
      <c r="J5496" s="206"/>
    </row>
    <row r="5497" spans="10:10" x14ac:dyDescent="0.2">
      <c r="J5497" s="218"/>
    </row>
    <row r="5498" spans="10:10" x14ac:dyDescent="0.2">
      <c r="J5498" s="206"/>
    </row>
    <row r="5499" spans="10:10" x14ac:dyDescent="0.2">
      <c r="J5499" s="218"/>
    </row>
    <row r="5500" spans="10:10" x14ac:dyDescent="0.2">
      <c r="J5500" s="206"/>
    </row>
    <row r="5501" spans="10:10" x14ac:dyDescent="0.2">
      <c r="J5501" s="218"/>
    </row>
    <row r="5502" spans="10:10" x14ac:dyDescent="0.2">
      <c r="J5502" s="206"/>
    </row>
    <row r="5503" spans="10:10" x14ac:dyDescent="0.2">
      <c r="J5503" s="218"/>
    </row>
    <row r="5504" spans="10:10" x14ac:dyDescent="0.2">
      <c r="J5504" s="206"/>
    </row>
    <row r="5505" spans="10:10" x14ac:dyDescent="0.2">
      <c r="J5505" s="218"/>
    </row>
    <row r="5506" spans="10:10" x14ac:dyDescent="0.2">
      <c r="J5506" s="206"/>
    </row>
    <row r="5507" spans="10:10" x14ac:dyDescent="0.2">
      <c r="J5507" s="218"/>
    </row>
    <row r="5508" spans="10:10" x14ac:dyDescent="0.2">
      <c r="J5508" s="206"/>
    </row>
    <row r="5509" spans="10:10" x14ac:dyDescent="0.2">
      <c r="J5509" s="218"/>
    </row>
    <row r="5510" spans="10:10" x14ac:dyDescent="0.2">
      <c r="J5510" s="206"/>
    </row>
    <row r="5511" spans="10:10" x14ac:dyDescent="0.2">
      <c r="J5511" s="218"/>
    </row>
    <row r="5512" spans="10:10" x14ac:dyDescent="0.2">
      <c r="J5512" s="206"/>
    </row>
    <row r="5513" spans="10:10" x14ac:dyDescent="0.2">
      <c r="J5513" s="218"/>
    </row>
    <row r="5514" spans="10:10" x14ac:dyDescent="0.2">
      <c r="J5514" s="206"/>
    </row>
    <row r="5515" spans="10:10" x14ac:dyDescent="0.2">
      <c r="J5515" s="206"/>
    </row>
    <row r="5516" spans="10:10" x14ac:dyDescent="0.2">
      <c r="J5516" s="206"/>
    </row>
    <row r="5517" spans="10:10" x14ac:dyDescent="0.2">
      <c r="J5517" s="206"/>
    </row>
    <row r="5518" spans="10:10" x14ac:dyDescent="0.2">
      <c r="J5518" s="206"/>
    </row>
    <row r="5519" spans="10:10" x14ac:dyDescent="0.2">
      <c r="J5519" s="206"/>
    </row>
    <row r="5520" spans="10:10" x14ac:dyDescent="0.2">
      <c r="J5520" s="206"/>
    </row>
    <row r="5521" spans="10:10" x14ac:dyDescent="0.2">
      <c r="J5521" s="218"/>
    </row>
    <row r="5522" spans="10:10" x14ac:dyDescent="0.2">
      <c r="J5522" s="206"/>
    </row>
    <row r="5523" spans="10:10" x14ac:dyDescent="0.2">
      <c r="J5523" s="218"/>
    </row>
    <row r="5524" spans="10:10" x14ac:dyDescent="0.2">
      <c r="J5524" s="206"/>
    </row>
    <row r="5525" spans="10:10" x14ac:dyDescent="0.2">
      <c r="J5525" s="218"/>
    </row>
    <row r="5526" spans="10:10" x14ac:dyDescent="0.2">
      <c r="J5526" s="206"/>
    </row>
    <row r="5527" spans="10:10" x14ac:dyDescent="0.2">
      <c r="J5527" s="218"/>
    </row>
    <row r="5528" spans="10:10" x14ac:dyDescent="0.2">
      <c r="J5528" s="206"/>
    </row>
    <row r="5529" spans="10:10" x14ac:dyDescent="0.2">
      <c r="J5529" s="218"/>
    </row>
    <row r="5530" spans="10:10" x14ac:dyDescent="0.2">
      <c r="J5530" s="206"/>
    </row>
    <row r="5531" spans="10:10" x14ac:dyDescent="0.2">
      <c r="J5531" s="218"/>
    </row>
    <row r="5532" spans="10:10" x14ac:dyDescent="0.2">
      <c r="J5532" s="206"/>
    </row>
    <row r="5533" spans="10:10" x14ac:dyDescent="0.2">
      <c r="J5533" s="206"/>
    </row>
    <row r="5534" spans="10:10" x14ac:dyDescent="0.2">
      <c r="J5534" s="206"/>
    </row>
    <row r="5535" spans="10:10" x14ac:dyDescent="0.2">
      <c r="J5535" s="206"/>
    </row>
    <row r="5536" spans="10:10" x14ac:dyDescent="0.2">
      <c r="J5536" s="206"/>
    </row>
    <row r="5537" spans="10:10" x14ac:dyDescent="0.2">
      <c r="J5537" s="206"/>
    </row>
    <row r="5538" spans="10:10" x14ac:dyDescent="0.2">
      <c r="J5538" s="206"/>
    </row>
    <row r="5539" spans="10:10" x14ac:dyDescent="0.2">
      <c r="J5539" s="206"/>
    </row>
    <row r="5540" spans="10:10" x14ac:dyDescent="0.2">
      <c r="J5540" s="206"/>
    </row>
    <row r="5541" spans="10:10" x14ac:dyDescent="0.2">
      <c r="J5541" s="206"/>
    </row>
    <row r="5542" spans="10:10" x14ac:dyDescent="0.2">
      <c r="J5542" s="206"/>
    </row>
    <row r="5543" spans="10:10" x14ac:dyDescent="0.2">
      <c r="J5543" s="206"/>
    </row>
    <row r="5544" spans="10:10" x14ac:dyDescent="0.2">
      <c r="J5544" s="206"/>
    </row>
    <row r="5545" spans="10:10" x14ac:dyDescent="0.2">
      <c r="J5545" s="218"/>
    </row>
    <row r="5546" spans="10:10" x14ac:dyDescent="0.2">
      <c r="J5546" s="206"/>
    </row>
    <row r="5547" spans="10:10" x14ac:dyDescent="0.2">
      <c r="J5547" s="218"/>
    </row>
    <row r="5548" spans="10:10" x14ac:dyDescent="0.2">
      <c r="J5548" s="206"/>
    </row>
    <row r="5549" spans="10:10" x14ac:dyDescent="0.2">
      <c r="J5549" s="218"/>
    </row>
    <row r="5550" spans="10:10" x14ac:dyDescent="0.2">
      <c r="J5550" s="206"/>
    </row>
    <row r="5551" spans="10:10" x14ac:dyDescent="0.2">
      <c r="J5551" s="218"/>
    </row>
    <row r="5552" spans="10:10" x14ac:dyDescent="0.2">
      <c r="J5552" s="206"/>
    </row>
    <row r="5553" spans="10:10" x14ac:dyDescent="0.2">
      <c r="J5553" s="218"/>
    </row>
    <row r="5554" spans="10:10" x14ac:dyDescent="0.2">
      <c r="J5554" s="206"/>
    </row>
    <row r="5555" spans="10:10" x14ac:dyDescent="0.2">
      <c r="J5555" s="218"/>
    </row>
    <row r="5556" spans="10:10" x14ac:dyDescent="0.2">
      <c r="J5556" s="206"/>
    </row>
    <row r="5557" spans="10:10" x14ac:dyDescent="0.2">
      <c r="J5557" s="206"/>
    </row>
    <row r="5558" spans="10:10" x14ac:dyDescent="0.2">
      <c r="J5558" s="206"/>
    </row>
    <row r="5559" spans="10:10" x14ac:dyDescent="0.2">
      <c r="J5559" s="206"/>
    </row>
    <row r="5560" spans="10:10" x14ac:dyDescent="0.2">
      <c r="J5560" s="206"/>
    </row>
    <row r="5561" spans="10:10" x14ac:dyDescent="0.2">
      <c r="J5561" s="206"/>
    </row>
    <row r="5562" spans="10:10" x14ac:dyDescent="0.2">
      <c r="J5562" s="206"/>
    </row>
    <row r="5563" spans="10:10" x14ac:dyDescent="0.2">
      <c r="J5563" s="206"/>
    </row>
    <row r="5564" spans="10:10" x14ac:dyDescent="0.2">
      <c r="J5564" s="206"/>
    </row>
    <row r="5565" spans="10:10" x14ac:dyDescent="0.2">
      <c r="J5565" s="206"/>
    </row>
    <row r="5566" spans="10:10" x14ac:dyDescent="0.2">
      <c r="J5566" s="206"/>
    </row>
    <row r="5567" spans="10:10" x14ac:dyDescent="0.2">
      <c r="J5567" s="206"/>
    </row>
    <row r="5568" spans="10:10" x14ac:dyDescent="0.2">
      <c r="J5568" s="206"/>
    </row>
    <row r="5569" spans="10:10" x14ac:dyDescent="0.2">
      <c r="J5569" s="206"/>
    </row>
    <row r="5570" spans="10:10" x14ac:dyDescent="0.2">
      <c r="J5570" s="206"/>
    </row>
    <row r="5571" spans="10:10" x14ac:dyDescent="0.2">
      <c r="J5571" s="206"/>
    </row>
    <row r="5572" spans="10:10" x14ac:dyDescent="0.2">
      <c r="J5572" s="206"/>
    </row>
    <row r="5573" spans="10:10" x14ac:dyDescent="0.2">
      <c r="J5573" s="206"/>
    </row>
    <row r="5574" spans="10:10" x14ac:dyDescent="0.2">
      <c r="J5574" s="206"/>
    </row>
    <row r="5575" spans="10:10" x14ac:dyDescent="0.2">
      <c r="J5575" s="218"/>
    </row>
    <row r="5576" spans="10:10" x14ac:dyDescent="0.2">
      <c r="J5576" s="206"/>
    </row>
    <row r="5577" spans="10:10" x14ac:dyDescent="0.2">
      <c r="J5577" s="218"/>
    </row>
    <row r="5578" spans="10:10" x14ac:dyDescent="0.2">
      <c r="J5578" s="206"/>
    </row>
    <row r="5579" spans="10:10" x14ac:dyDescent="0.2">
      <c r="J5579" s="218"/>
    </row>
    <row r="5580" spans="10:10" x14ac:dyDescent="0.2">
      <c r="J5580" s="206"/>
    </row>
    <row r="5581" spans="10:10" x14ac:dyDescent="0.2">
      <c r="J5581" s="218"/>
    </row>
    <row r="5582" spans="10:10" x14ac:dyDescent="0.2">
      <c r="J5582" s="206"/>
    </row>
    <row r="5583" spans="10:10" x14ac:dyDescent="0.2">
      <c r="J5583" s="218"/>
    </row>
    <row r="5584" spans="10:10" x14ac:dyDescent="0.2">
      <c r="J5584" s="206"/>
    </row>
    <row r="5585" spans="10:10" x14ac:dyDescent="0.2">
      <c r="J5585" s="218"/>
    </row>
    <row r="5586" spans="10:10" x14ac:dyDescent="0.2">
      <c r="J5586" s="206"/>
    </row>
    <row r="5587" spans="10:10" x14ac:dyDescent="0.2">
      <c r="J5587" s="218"/>
    </row>
    <row r="5588" spans="10:10" x14ac:dyDescent="0.2">
      <c r="J5588" s="206"/>
    </row>
    <row r="5589" spans="10:10" x14ac:dyDescent="0.2">
      <c r="J5589" s="218"/>
    </row>
    <row r="5590" spans="10:10" x14ac:dyDescent="0.2">
      <c r="J5590" s="206"/>
    </row>
    <row r="5591" spans="10:10" x14ac:dyDescent="0.2">
      <c r="J5591" s="218"/>
    </row>
    <row r="5592" spans="10:10" x14ac:dyDescent="0.2">
      <c r="J5592" s="206"/>
    </row>
    <row r="5593" spans="10:10" x14ac:dyDescent="0.2">
      <c r="J5593" s="218"/>
    </row>
    <row r="5594" spans="10:10" x14ac:dyDescent="0.2">
      <c r="J5594" s="206"/>
    </row>
    <row r="5595" spans="10:10" x14ac:dyDescent="0.2">
      <c r="J5595" s="218"/>
    </row>
    <row r="5596" spans="10:10" x14ac:dyDescent="0.2">
      <c r="J5596" s="206"/>
    </row>
    <row r="5597" spans="10:10" x14ac:dyDescent="0.2">
      <c r="J5597" s="218"/>
    </row>
    <row r="5598" spans="10:10" x14ac:dyDescent="0.2">
      <c r="J5598" s="206"/>
    </row>
    <row r="5599" spans="10:10" x14ac:dyDescent="0.2">
      <c r="J5599" s="206"/>
    </row>
    <row r="5600" spans="10:10" x14ac:dyDescent="0.2">
      <c r="J5600" s="206"/>
    </row>
    <row r="5601" spans="10:10" x14ac:dyDescent="0.2">
      <c r="J5601" s="206"/>
    </row>
    <row r="5602" spans="10:10" x14ac:dyDescent="0.2">
      <c r="J5602" s="206"/>
    </row>
    <row r="5603" spans="10:10" x14ac:dyDescent="0.2">
      <c r="J5603" s="206"/>
    </row>
    <row r="5604" spans="10:10" x14ac:dyDescent="0.2">
      <c r="J5604" s="206"/>
    </row>
    <row r="5605" spans="10:10" x14ac:dyDescent="0.2">
      <c r="J5605" s="218"/>
    </row>
    <row r="5606" spans="10:10" x14ac:dyDescent="0.2">
      <c r="J5606" s="206"/>
    </row>
    <row r="5607" spans="10:10" x14ac:dyDescent="0.2">
      <c r="J5607" s="218"/>
    </row>
    <row r="5608" spans="10:10" x14ac:dyDescent="0.2">
      <c r="J5608" s="206"/>
    </row>
    <row r="5609" spans="10:10" x14ac:dyDescent="0.2">
      <c r="J5609" s="218"/>
    </row>
    <row r="5610" spans="10:10" x14ac:dyDescent="0.2">
      <c r="J5610" s="206"/>
    </row>
    <row r="5611" spans="10:10" x14ac:dyDescent="0.2">
      <c r="J5611" s="218"/>
    </row>
    <row r="5612" spans="10:10" x14ac:dyDescent="0.2">
      <c r="J5612" s="206"/>
    </row>
    <row r="5613" spans="10:10" x14ac:dyDescent="0.2">
      <c r="J5613" s="218"/>
    </row>
    <row r="5614" spans="10:10" x14ac:dyDescent="0.2">
      <c r="J5614" s="206"/>
    </row>
    <row r="5615" spans="10:10" x14ac:dyDescent="0.2">
      <c r="J5615" s="218"/>
    </row>
    <row r="5616" spans="10:10" x14ac:dyDescent="0.2">
      <c r="J5616" s="206"/>
    </row>
    <row r="5617" spans="10:10" x14ac:dyDescent="0.2">
      <c r="J5617" s="206"/>
    </row>
    <row r="5618" spans="10:10" x14ac:dyDescent="0.2">
      <c r="J5618" s="206"/>
    </row>
    <row r="5619" spans="10:10" x14ac:dyDescent="0.2">
      <c r="J5619" s="206"/>
    </row>
    <row r="5620" spans="10:10" x14ac:dyDescent="0.2">
      <c r="J5620" s="206"/>
    </row>
    <row r="5621" spans="10:10" x14ac:dyDescent="0.2">
      <c r="J5621" s="206"/>
    </row>
    <row r="5622" spans="10:10" x14ac:dyDescent="0.2">
      <c r="J5622" s="206"/>
    </row>
    <row r="5623" spans="10:10" x14ac:dyDescent="0.2">
      <c r="J5623" s="206"/>
    </row>
    <row r="5624" spans="10:10" x14ac:dyDescent="0.2">
      <c r="J5624" s="206"/>
    </row>
    <row r="5625" spans="10:10" x14ac:dyDescent="0.2">
      <c r="J5625" s="206"/>
    </row>
    <row r="5626" spans="10:10" x14ac:dyDescent="0.2">
      <c r="J5626" s="206"/>
    </row>
    <row r="5627" spans="10:10" x14ac:dyDescent="0.2">
      <c r="J5627" s="206"/>
    </row>
    <row r="5628" spans="10:10" x14ac:dyDescent="0.2">
      <c r="J5628" s="206"/>
    </row>
    <row r="5629" spans="10:10" x14ac:dyDescent="0.2">
      <c r="J5629" s="206"/>
    </row>
    <row r="5630" spans="10:10" x14ac:dyDescent="0.2">
      <c r="J5630" s="206"/>
    </row>
    <row r="5631" spans="10:10" x14ac:dyDescent="0.2">
      <c r="J5631" s="206"/>
    </row>
    <row r="5632" spans="10:10" x14ac:dyDescent="0.2">
      <c r="J5632" s="206"/>
    </row>
    <row r="5633" spans="10:10" x14ac:dyDescent="0.2">
      <c r="J5633" s="206"/>
    </row>
    <row r="5634" spans="10:10" x14ac:dyDescent="0.2">
      <c r="J5634" s="206"/>
    </row>
    <row r="5635" spans="10:10" x14ac:dyDescent="0.2">
      <c r="J5635" s="206"/>
    </row>
    <row r="5636" spans="10:10" x14ac:dyDescent="0.2">
      <c r="J5636" s="206"/>
    </row>
    <row r="5637" spans="10:10" x14ac:dyDescent="0.2">
      <c r="J5637" s="206"/>
    </row>
    <row r="5638" spans="10:10" x14ac:dyDescent="0.2">
      <c r="J5638" s="206"/>
    </row>
    <row r="5639" spans="10:10" x14ac:dyDescent="0.2">
      <c r="J5639" s="206"/>
    </row>
    <row r="5640" spans="10:10" x14ac:dyDescent="0.2">
      <c r="J5640" s="206"/>
    </row>
    <row r="5641" spans="10:10" x14ac:dyDescent="0.2">
      <c r="J5641" s="206"/>
    </row>
    <row r="5642" spans="10:10" x14ac:dyDescent="0.2">
      <c r="J5642" s="206"/>
    </row>
    <row r="5643" spans="10:10" x14ac:dyDescent="0.2">
      <c r="J5643" s="206"/>
    </row>
    <row r="5644" spans="10:10" x14ac:dyDescent="0.2">
      <c r="J5644" s="206"/>
    </row>
    <row r="5645" spans="10:10" x14ac:dyDescent="0.2">
      <c r="J5645" s="206"/>
    </row>
    <row r="5646" spans="10:10" x14ac:dyDescent="0.2">
      <c r="J5646" s="206"/>
    </row>
    <row r="5647" spans="10:10" x14ac:dyDescent="0.2">
      <c r="J5647" s="218"/>
    </row>
    <row r="5648" spans="10:10" x14ac:dyDescent="0.2">
      <c r="J5648" s="206"/>
    </row>
    <row r="5649" spans="10:10" x14ac:dyDescent="0.2">
      <c r="J5649" s="218"/>
    </row>
    <row r="5650" spans="10:10" x14ac:dyDescent="0.2">
      <c r="J5650" s="206"/>
    </row>
    <row r="5651" spans="10:10" x14ac:dyDescent="0.2">
      <c r="J5651" s="218"/>
    </row>
    <row r="5652" spans="10:10" x14ac:dyDescent="0.2">
      <c r="J5652" s="206"/>
    </row>
    <row r="5653" spans="10:10" x14ac:dyDescent="0.2">
      <c r="J5653" s="218"/>
    </row>
    <row r="5654" spans="10:10" x14ac:dyDescent="0.2">
      <c r="J5654" s="206"/>
    </row>
    <row r="5655" spans="10:10" x14ac:dyDescent="0.2">
      <c r="J5655" s="218"/>
    </row>
    <row r="5656" spans="10:10" x14ac:dyDescent="0.2">
      <c r="J5656" s="206"/>
    </row>
    <row r="5657" spans="10:10" x14ac:dyDescent="0.2">
      <c r="J5657" s="218"/>
    </row>
    <row r="5658" spans="10:10" x14ac:dyDescent="0.2">
      <c r="J5658" s="206"/>
    </row>
    <row r="5659" spans="10:10" x14ac:dyDescent="0.2">
      <c r="J5659" s="206"/>
    </row>
    <row r="5660" spans="10:10" x14ac:dyDescent="0.2">
      <c r="J5660" s="206"/>
    </row>
    <row r="5661" spans="10:10" x14ac:dyDescent="0.2">
      <c r="J5661" s="206"/>
    </row>
    <row r="5662" spans="10:10" x14ac:dyDescent="0.2">
      <c r="J5662" s="206"/>
    </row>
    <row r="5663" spans="10:10" x14ac:dyDescent="0.2">
      <c r="J5663" s="206"/>
    </row>
    <row r="5664" spans="10:10" x14ac:dyDescent="0.2">
      <c r="J5664" s="206"/>
    </row>
    <row r="5665" spans="10:10" x14ac:dyDescent="0.2">
      <c r="J5665" s="206"/>
    </row>
    <row r="5666" spans="10:10" x14ac:dyDescent="0.2">
      <c r="J5666" s="206"/>
    </row>
    <row r="5667" spans="10:10" x14ac:dyDescent="0.2">
      <c r="J5667" s="206"/>
    </row>
    <row r="5668" spans="10:10" x14ac:dyDescent="0.2">
      <c r="J5668" s="206"/>
    </row>
    <row r="5669" spans="10:10" x14ac:dyDescent="0.2">
      <c r="J5669" s="206"/>
    </row>
    <row r="5670" spans="10:10" x14ac:dyDescent="0.2">
      <c r="J5670" s="206"/>
    </row>
    <row r="5671" spans="10:10" x14ac:dyDescent="0.2">
      <c r="J5671" s="206"/>
    </row>
    <row r="5672" spans="10:10" x14ac:dyDescent="0.2">
      <c r="J5672" s="206"/>
    </row>
    <row r="5673" spans="10:10" x14ac:dyDescent="0.2">
      <c r="J5673" s="206"/>
    </row>
    <row r="5674" spans="10:10" x14ac:dyDescent="0.2">
      <c r="J5674" s="206"/>
    </row>
    <row r="5675" spans="10:10" x14ac:dyDescent="0.2">
      <c r="J5675" s="206"/>
    </row>
    <row r="5676" spans="10:10" x14ac:dyDescent="0.2">
      <c r="J5676" s="206"/>
    </row>
    <row r="5677" spans="10:10" x14ac:dyDescent="0.2">
      <c r="J5677" s="206"/>
    </row>
    <row r="5678" spans="10:10" x14ac:dyDescent="0.2">
      <c r="J5678" s="206"/>
    </row>
    <row r="5679" spans="10:10" x14ac:dyDescent="0.2">
      <c r="J5679" s="206"/>
    </row>
    <row r="5680" spans="10:10" x14ac:dyDescent="0.2">
      <c r="J5680" s="206"/>
    </row>
    <row r="5681" spans="10:10" x14ac:dyDescent="0.2">
      <c r="J5681" s="206"/>
    </row>
    <row r="5682" spans="10:10" x14ac:dyDescent="0.2">
      <c r="J5682" s="206"/>
    </row>
    <row r="5683" spans="10:10" x14ac:dyDescent="0.2">
      <c r="J5683" s="218"/>
    </row>
    <row r="5684" spans="10:10" x14ac:dyDescent="0.2">
      <c r="J5684" s="206"/>
    </row>
    <row r="5685" spans="10:10" x14ac:dyDescent="0.2">
      <c r="J5685" s="218"/>
    </row>
    <row r="5686" spans="10:10" x14ac:dyDescent="0.2">
      <c r="J5686" s="206"/>
    </row>
    <row r="5687" spans="10:10" x14ac:dyDescent="0.2">
      <c r="J5687" s="218"/>
    </row>
    <row r="5688" spans="10:10" x14ac:dyDescent="0.2">
      <c r="J5688" s="206"/>
    </row>
    <row r="5689" spans="10:10" x14ac:dyDescent="0.2">
      <c r="J5689" s="218"/>
    </row>
    <row r="5690" spans="10:10" x14ac:dyDescent="0.2">
      <c r="J5690" s="206"/>
    </row>
    <row r="5691" spans="10:10" x14ac:dyDescent="0.2">
      <c r="J5691" s="218"/>
    </row>
    <row r="5692" spans="10:10" x14ac:dyDescent="0.2">
      <c r="J5692" s="206"/>
    </row>
    <row r="5693" spans="10:10" x14ac:dyDescent="0.2">
      <c r="J5693" s="218"/>
    </row>
    <row r="5694" spans="10:10" x14ac:dyDescent="0.2">
      <c r="J5694" s="206"/>
    </row>
    <row r="5695" spans="10:10" x14ac:dyDescent="0.2">
      <c r="J5695" s="206"/>
    </row>
    <row r="5696" spans="10:10" x14ac:dyDescent="0.2">
      <c r="J5696" s="206"/>
    </row>
    <row r="5697" spans="10:10" x14ac:dyDescent="0.2">
      <c r="J5697" s="206"/>
    </row>
    <row r="5698" spans="10:10" x14ac:dyDescent="0.2">
      <c r="J5698" s="206"/>
    </row>
    <row r="5699" spans="10:10" x14ac:dyDescent="0.2">
      <c r="J5699" s="206"/>
    </row>
    <row r="5700" spans="10:10" x14ac:dyDescent="0.2">
      <c r="J5700" s="206"/>
    </row>
    <row r="5701" spans="10:10" x14ac:dyDescent="0.2">
      <c r="J5701" s="206"/>
    </row>
    <row r="5702" spans="10:10" x14ac:dyDescent="0.2">
      <c r="J5702" s="206"/>
    </row>
    <row r="5703" spans="10:10" x14ac:dyDescent="0.2">
      <c r="J5703" s="206"/>
    </row>
    <row r="5704" spans="10:10" x14ac:dyDescent="0.2">
      <c r="J5704" s="206"/>
    </row>
    <row r="5705" spans="10:10" x14ac:dyDescent="0.2">
      <c r="J5705" s="206"/>
    </row>
    <row r="5706" spans="10:10" x14ac:dyDescent="0.2">
      <c r="J5706" s="206"/>
    </row>
    <row r="5707" spans="10:10" x14ac:dyDescent="0.2">
      <c r="J5707" s="218"/>
    </row>
    <row r="5708" spans="10:10" x14ac:dyDescent="0.2">
      <c r="J5708" s="206"/>
    </row>
    <row r="5709" spans="10:10" x14ac:dyDescent="0.2">
      <c r="J5709" s="218"/>
    </row>
    <row r="5710" spans="10:10" x14ac:dyDescent="0.2">
      <c r="J5710" s="206"/>
    </row>
    <row r="5711" spans="10:10" x14ac:dyDescent="0.2">
      <c r="J5711" s="218"/>
    </row>
    <row r="5712" spans="10:10" x14ac:dyDescent="0.2">
      <c r="J5712" s="206"/>
    </row>
    <row r="5713" spans="10:10" x14ac:dyDescent="0.2">
      <c r="J5713" s="218"/>
    </row>
    <row r="5714" spans="10:10" x14ac:dyDescent="0.2">
      <c r="J5714" s="206"/>
    </row>
    <row r="5715" spans="10:10" x14ac:dyDescent="0.2">
      <c r="J5715" s="218"/>
    </row>
    <row r="5716" spans="10:10" x14ac:dyDescent="0.2">
      <c r="J5716" s="206"/>
    </row>
    <row r="5717" spans="10:10" x14ac:dyDescent="0.2">
      <c r="J5717" s="218"/>
    </row>
    <row r="5718" spans="10:10" x14ac:dyDescent="0.2">
      <c r="J5718" s="206"/>
    </row>
    <row r="5719" spans="10:10" x14ac:dyDescent="0.2">
      <c r="J5719" s="218"/>
    </row>
    <row r="5720" spans="10:10" x14ac:dyDescent="0.2">
      <c r="J5720" s="206"/>
    </row>
    <row r="5721" spans="10:10" x14ac:dyDescent="0.2">
      <c r="J5721" s="218"/>
    </row>
    <row r="5722" spans="10:10" x14ac:dyDescent="0.2">
      <c r="J5722" s="206"/>
    </row>
    <row r="5723" spans="10:10" x14ac:dyDescent="0.2">
      <c r="J5723" s="218"/>
    </row>
    <row r="5724" spans="10:10" x14ac:dyDescent="0.2">
      <c r="J5724" s="206"/>
    </row>
    <row r="5725" spans="10:10" x14ac:dyDescent="0.2">
      <c r="J5725" s="218"/>
    </row>
    <row r="5726" spans="10:10" x14ac:dyDescent="0.2">
      <c r="J5726" s="206"/>
    </row>
    <row r="5727" spans="10:10" x14ac:dyDescent="0.2">
      <c r="J5727" s="218"/>
    </row>
    <row r="5728" spans="10:10" x14ac:dyDescent="0.2">
      <c r="J5728" s="206"/>
    </row>
    <row r="5729" spans="10:10" x14ac:dyDescent="0.2">
      <c r="J5729" s="218"/>
    </row>
    <row r="5730" spans="10:10" x14ac:dyDescent="0.2">
      <c r="J5730" s="206"/>
    </row>
    <row r="5731" spans="10:10" x14ac:dyDescent="0.2">
      <c r="J5731" s="206"/>
    </row>
    <row r="5732" spans="10:10" x14ac:dyDescent="0.2">
      <c r="J5732" s="206"/>
    </row>
    <row r="5733" spans="10:10" x14ac:dyDescent="0.2">
      <c r="J5733" s="206"/>
    </row>
    <row r="5734" spans="10:10" x14ac:dyDescent="0.2">
      <c r="J5734" s="206"/>
    </row>
    <row r="5735" spans="10:10" x14ac:dyDescent="0.2">
      <c r="J5735" s="206"/>
    </row>
    <row r="5736" spans="10:10" x14ac:dyDescent="0.2">
      <c r="J5736" s="206"/>
    </row>
    <row r="5737" spans="10:10" x14ac:dyDescent="0.2">
      <c r="J5737" s="206"/>
    </row>
    <row r="5738" spans="10:10" x14ac:dyDescent="0.2">
      <c r="J5738" s="206"/>
    </row>
    <row r="5739" spans="10:10" x14ac:dyDescent="0.2">
      <c r="J5739" s="206"/>
    </row>
    <row r="5740" spans="10:10" x14ac:dyDescent="0.2">
      <c r="J5740" s="206"/>
    </row>
    <row r="5741" spans="10:10" x14ac:dyDescent="0.2">
      <c r="J5741" s="206"/>
    </row>
    <row r="5742" spans="10:10" x14ac:dyDescent="0.2">
      <c r="J5742" s="206"/>
    </row>
    <row r="5743" spans="10:10" x14ac:dyDescent="0.2">
      <c r="J5743" s="206"/>
    </row>
    <row r="5744" spans="10:10" x14ac:dyDescent="0.2">
      <c r="J5744" s="206"/>
    </row>
    <row r="5745" spans="10:10" x14ac:dyDescent="0.2">
      <c r="J5745" s="206"/>
    </row>
    <row r="5746" spans="10:10" x14ac:dyDescent="0.2">
      <c r="J5746" s="206"/>
    </row>
    <row r="5747" spans="10:10" x14ac:dyDescent="0.2">
      <c r="J5747" s="206"/>
    </row>
    <row r="5748" spans="10:10" x14ac:dyDescent="0.2">
      <c r="J5748" s="206"/>
    </row>
    <row r="5749" spans="10:10" x14ac:dyDescent="0.2">
      <c r="J5749" s="218"/>
    </row>
    <row r="5750" spans="10:10" x14ac:dyDescent="0.2">
      <c r="J5750" s="206"/>
    </row>
    <row r="5751" spans="10:10" x14ac:dyDescent="0.2">
      <c r="J5751" s="218"/>
    </row>
    <row r="5752" spans="10:10" x14ac:dyDescent="0.2">
      <c r="J5752" s="206"/>
    </row>
    <row r="5753" spans="10:10" x14ac:dyDescent="0.2">
      <c r="J5753" s="218"/>
    </row>
    <row r="5754" spans="10:10" x14ac:dyDescent="0.2">
      <c r="J5754" s="206"/>
    </row>
    <row r="5755" spans="10:10" x14ac:dyDescent="0.2">
      <c r="J5755" s="218"/>
    </row>
    <row r="5756" spans="10:10" x14ac:dyDescent="0.2">
      <c r="J5756" s="206"/>
    </row>
    <row r="5757" spans="10:10" x14ac:dyDescent="0.2">
      <c r="J5757" s="218"/>
    </row>
    <row r="5758" spans="10:10" x14ac:dyDescent="0.2">
      <c r="J5758" s="206"/>
    </row>
    <row r="5759" spans="10:10" x14ac:dyDescent="0.2">
      <c r="J5759" s="218"/>
    </row>
    <row r="5760" spans="10:10" x14ac:dyDescent="0.2">
      <c r="J5760" s="206"/>
    </row>
    <row r="5761" spans="10:10" x14ac:dyDescent="0.2">
      <c r="J5761" s="206"/>
    </row>
    <row r="5762" spans="10:10" x14ac:dyDescent="0.2">
      <c r="J5762" s="206"/>
    </row>
    <row r="5763" spans="10:10" x14ac:dyDescent="0.2">
      <c r="J5763" s="206"/>
    </row>
    <row r="5764" spans="10:10" x14ac:dyDescent="0.2">
      <c r="J5764" s="206"/>
    </row>
    <row r="5765" spans="10:10" x14ac:dyDescent="0.2">
      <c r="J5765" s="206"/>
    </row>
    <row r="5766" spans="10:10" x14ac:dyDescent="0.2">
      <c r="J5766" s="206"/>
    </row>
    <row r="5767" spans="10:10" x14ac:dyDescent="0.2">
      <c r="J5767" s="218"/>
    </row>
    <row r="5768" spans="10:10" x14ac:dyDescent="0.2">
      <c r="J5768" s="206"/>
    </row>
    <row r="5769" spans="10:10" x14ac:dyDescent="0.2">
      <c r="J5769" s="218"/>
    </row>
    <row r="5770" spans="10:10" x14ac:dyDescent="0.2">
      <c r="J5770" s="206"/>
    </row>
    <row r="5771" spans="10:10" x14ac:dyDescent="0.2">
      <c r="J5771" s="218"/>
    </row>
    <row r="5772" spans="10:10" x14ac:dyDescent="0.2">
      <c r="J5772" s="206"/>
    </row>
    <row r="5773" spans="10:10" x14ac:dyDescent="0.2">
      <c r="J5773" s="218"/>
    </row>
    <row r="5774" spans="10:10" x14ac:dyDescent="0.2">
      <c r="J5774" s="206"/>
    </row>
    <row r="5775" spans="10:10" x14ac:dyDescent="0.2">
      <c r="J5775" s="218"/>
    </row>
    <row r="5776" spans="10:10" x14ac:dyDescent="0.2">
      <c r="J5776" s="206"/>
    </row>
    <row r="5777" spans="10:10" x14ac:dyDescent="0.2">
      <c r="J5777" s="218"/>
    </row>
    <row r="5778" spans="10:10" x14ac:dyDescent="0.2">
      <c r="J5778" s="206"/>
    </row>
    <row r="5779" spans="10:10" x14ac:dyDescent="0.2">
      <c r="J5779" s="218"/>
    </row>
    <row r="5780" spans="10:10" x14ac:dyDescent="0.2">
      <c r="J5780" s="206"/>
    </row>
    <row r="5781" spans="10:10" x14ac:dyDescent="0.2">
      <c r="J5781" s="218"/>
    </row>
    <row r="5782" spans="10:10" x14ac:dyDescent="0.2">
      <c r="J5782" s="206"/>
    </row>
    <row r="5783" spans="10:10" x14ac:dyDescent="0.2">
      <c r="J5783" s="218"/>
    </row>
    <row r="5784" spans="10:10" x14ac:dyDescent="0.2">
      <c r="J5784" s="206"/>
    </row>
    <row r="5785" spans="10:10" x14ac:dyDescent="0.2">
      <c r="J5785" s="218"/>
    </row>
    <row r="5786" spans="10:10" x14ac:dyDescent="0.2">
      <c r="J5786" s="206"/>
    </row>
    <row r="5787" spans="10:10" x14ac:dyDescent="0.2">
      <c r="J5787" s="218"/>
    </row>
    <row r="5788" spans="10:10" x14ac:dyDescent="0.2">
      <c r="J5788" s="206"/>
    </row>
    <row r="5789" spans="10:10" x14ac:dyDescent="0.2">
      <c r="J5789" s="218"/>
    </row>
    <row r="5790" spans="10:10" x14ac:dyDescent="0.2">
      <c r="J5790" s="206"/>
    </row>
    <row r="5791" spans="10:10" x14ac:dyDescent="0.2">
      <c r="J5791" s="218"/>
    </row>
    <row r="5792" spans="10:10" x14ac:dyDescent="0.2">
      <c r="J5792" s="206"/>
    </row>
    <row r="5793" spans="10:10" x14ac:dyDescent="0.2">
      <c r="J5793" s="218"/>
    </row>
    <row r="5794" spans="10:10" x14ac:dyDescent="0.2">
      <c r="J5794" s="206"/>
    </row>
    <row r="5795" spans="10:10" x14ac:dyDescent="0.2">
      <c r="J5795" s="218"/>
    </row>
    <row r="5796" spans="10:10" x14ac:dyDescent="0.2">
      <c r="J5796" s="206"/>
    </row>
    <row r="5797" spans="10:10" x14ac:dyDescent="0.2">
      <c r="J5797" s="218"/>
    </row>
    <row r="5798" spans="10:10" x14ac:dyDescent="0.2">
      <c r="J5798" s="206"/>
    </row>
    <row r="5799" spans="10:10" x14ac:dyDescent="0.2">
      <c r="J5799" s="218"/>
    </row>
    <row r="5800" spans="10:10" x14ac:dyDescent="0.2">
      <c r="J5800" s="206"/>
    </row>
    <row r="5801" spans="10:10" x14ac:dyDescent="0.2">
      <c r="J5801" s="218"/>
    </row>
    <row r="5802" spans="10:10" x14ac:dyDescent="0.2">
      <c r="J5802" s="206"/>
    </row>
    <row r="5803" spans="10:10" x14ac:dyDescent="0.2">
      <c r="J5803" s="218"/>
    </row>
    <row r="5804" spans="10:10" x14ac:dyDescent="0.2">
      <c r="J5804" s="206"/>
    </row>
    <row r="5805" spans="10:10" x14ac:dyDescent="0.2">
      <c r="J5805" s="218"/>
    </row>
    <row r="5806" spans="10:10" x14ac:dyDescent="0.2">
      <c r="J5806" s="206"/>
    </row>
    <row r="5807" spans="10:10" x14ac:dyDescent="0.2">
      <c r="J5807" s="218"/>
    </row>
    <row r="5808" spans="10:10" x14ac:dyDescent="0.2">
      <c r="J5808" s="206"/>
    </row>
    <row r="5809" spans="10:10" x14ac:dyDescent="0.2">
      <c r="J5809" s="218"/>
    </row>
    <row r="5810" spans="10:10" x14ac:dyDescent="0.2">
      <c r="J5810" s="206"/>
    </row>
    <row r="5811" spans="10:10" x14ac:dyDescent="0.2">
      <c r="J5811" s="218"/>
    </row>
    <row r="5812" spans="10:10" x14ac:dyDescent="0.2">
      <c r="J5812" s="206"/>
    </row>
    <row r="5813" spans="10:10" x14ac:dyDescent="0.2">
      <c r="J5813" s="218"/>
    </row>
    <row r="5814" spans="10:10" x14ac:dyDescent="0.2">
      <c r="J5814" s="206"/>
    </row>
    <row r="5815" spans="10:10" x14ac:dyDescent="0.2">
      <c r="J5815" s="206"/>
    </row>
    <row r="5816" spans="10:10" x14ac:dyDescent="0.2">
      <c r="J5816" s="206"/>
    </row>
    <row r="5817" spans="10:10" x14ac:dyDescent="0.2">
      <c r="J5817" s="206"/>
    </row>
    <row r="5818" spans="10:10" x14ac:dyDescent="0.2">
      <c r="J5818" s="206"/>
    </row>
    <row r="5819" spans="10:10" x14ac:dyDescent="0.2">
      <c r="J5819" s="206"/>
    </row>
    <row r="5820" spans="10:10" x14ac:dyDescent="0.2">
      <c r="J5820" s="206"/>
    </row>
    <row r="5821" spans="10:10" x14ac:dyDescent="0.2">
      <c r="J5821" s="206"/>
    </row>
    <row r="5822" spans="10:10" x14ac:dyDescent="0.2">
      <c r="J5822" s="206"/>
    </row>
    <row r="5823" spans="10:10" x14ac:dyDescent="0.2">
      <c r="J5823" s="206"/>
    </row>
    <row r="5824" spans="10:10" x14ac:dyDescent="0.2">
      <c r="J5824" s="206"/>
    </row>
    <row r="5825" spans="10:10" x14ac:dyDescent="0.2">
      <c r="J5825" s="206"/>
    </row>
    <row r="5826" spans="10:10" x14ac:dyDescent="0.2">
      <c r="J5826" s="206"/>
    </row>
    <row r="5827" spans="10:10" x14ac:dyDescent="0.2">
      <c r="J5827" s="206"/>
    </row>
    <row r="5828" spans="10:10" x14ac:dyDescent="0.2">
      <c r="J5828" s="206"/>
    </row>
    <row r="5829" spans="10:10" x14ac:dyDescent="0.2">
      <c r="J5829" s="206"/>
    </row>
    <row r="5830" spans="10:10" x14ac:dyDescent="0.2">
      <c r="J5830" s="206"/>
    </row>
    <row r="5831" spans="10:10" x14ac:dyDescent="0.2">
      <c r="J5831" s="206"/>
    </row>
    <row r="5832" spans="10:10" x14ac:dyDescent="0.2">
      <c r="J5832" s="206"/>
    </row>
    <row r="5833" spans="10:10" x14ac:dyDescent="0.2">
      <c r="J5833" s="206"/>
    </row>
    <row r="5834" spans="10:10" x14ac:dyDescent="0.2">
      <c r="J5834" s="206"/>
    </row>
    <row r="5835" spans="10:10" x14ac:dyDescent="0.2">
      <c r="J5835" s="206"/>
    </row>
    <row r="5836" spans="10:10" x14ac:dyDescent="0.2">
      <c r="J5836" s="206"/>
    </row>
    <row r="5837" spans="10:10" x14ac:dyDescent="0.2">
      <c r="J5837" s="206"/>
    </row>
    <row r="5838" spans="10:10" x14ac:dyDescent="0.2">
      <c r="J5838" s="206"/>
    </row>
    <row r="5839" spans="10:10" x14ac:dyDescent="0.2">
      <c r="J5839" s="206"/>
    </row>
    <row r="5840" spans="10:10" x14ac:dyDescent="0.2">
      <c r="J5840" s="206"/>
    </row>
    <row r="5841" spans="10:17" x14ac:dyDescent="0.2">
      <c r="J5841" s="206"/>
    </row>
    <row r="5842" spans="10:17" x14ac:dyDescent="0.2">
      <c r="J5842" s="206"/>
    </row>
    <row r="5843" spans="10:17" x14ac:dyDescent="0.2">
      <c r="J5843" s="206"/>
    </row>
    <row r="5844" spans="10:17" x14ac:dyDescent="0.2">
      <c r="J5844" s="206"/>
    </row>
    <row r="5845" spans="10:17" x14ac:dyDescent="0.2">
      <c r="J5845" s="206"/>
    </row>
    <row r="5846" spans="10:17" x14ac:dyDescent="0.2">
      <c r="J5846" s="206"/>
      <c r="K5846" s="218"/>
      <c r="L5846" s="218"/>
      <c r="M5846" s="218"/>
      <c r="N5846" s="218"/>
      <c r="O5846" s="218"/>
      <c r="P5846" s="218"/>
      <c r="Q5846" s="218"/>
    </row>
    <row r="5847" spans="10:17" x14ac:dyDescent="0.2">
      <c r="J5847" s="206"/>
    </row>
    <row r="5848" spans="10:17" x14ac:dyDescent="0.2">
      <c r="J5848" s="206"/>
    </row>
    <row r="5849" spans="10:17" x14ac:dyDescent="0.2">
      <c r="J5849" s="206"/>
    </row>
    <row r="5850" spans="10:17" x14ac:dyDescent="0.2">
      <c r="J5850" s="206"/>
    </row>
    <row r="5851" spans="10:17" x14ac:dyDescent="0.2">
      <c r="J5851" s="218"/>
    </row>
    <row r="5852" spans="10:17" x14ac:dyDescent="0.2">
      <c r="J5852" s="206"/>
    </row>
    <row r="5853" spans="10:17" x14ac:dyDescent="0.2">
      <c r="J5853" s="218"/>
    </row>
    <row r="5854" spans="10:17" x14ac:dyDescent="0.2">
      <c r="J5854" s="206"/>
    </row>
    <row r="5855" spans="10:17" x14ac:dyDescent="0.2">
      <c r="J5855" s="218"/>
    </row>
    <row r="5856" spans="10:17" x14ac:dyDescent="0.2">
      <c r="J5856" s="206"/>
    </row>
    <row r="5857" spans="10:10" x14ac:dyDescent="0.2">
      <c r="J5857" s="218"/>
    </row>
    <row r="5858" spans="10:10" x14ac:dyDescent="0.2">
      <c r="J5858" s="206"/>
    </row>
    <row r="5859" spans="10:10" x14ac:dyDescent="0.2">
      <c r="J5859" s="218"/>
    </row>
    <row r="5860" spans="10:10" x14ac:dyDescent="0.2">
      <c r="J5860" s="206"/>
    </row>
    <row r="5861" spans="10:10" x14ac:dyDescent="0.2">
      <c r="J5861" s="218"/>
    </row>
    <row r="5862" spans="10:10" x14ac:dyDescent="0.2">
      <c r="J5862" s="206"/>
    </row>
    <row r="5863" spans="10:10" x14ac:dyDescent="0.2">
      <c r="J5863" s="206"/>
    </row>
    <row r="5864" spans="10:10" x14ac:dyDescent="0.2">
      <c r="J5864" s="206"/>
    </row>
    <row r="5865" spans="10:10" x14ac:dyDescent="0.2">
      <c r="J5865" s="206"/>
    </row>
    <row r="5866" spans="10:10" x14ac:dyDescent="0.2">
      <c r="J5866" s="206"/>
    </row>
    <row r="5867" spans="10:10" x14ac:dyDescent="0.2">
      <c r="J5867" s="206"/>
    </row>
    <row r="5868" spans="10:10" x14ac:dyDescent="0.2">
      <c r="J5868" s="206"/>
    </row>
    <row r="5869" spans="10:10" x14ac:dyDescent="0.2">
      <c r="J5869" s="218"/>
    </row>
    <row r="5870" spans="10:10" x14ac:dyDescent="0.2">
      <c r="J5870" s="206"/>
    </row>
    <row r="5871" spans="10:10" x14ac:dyDescent="0.2">
      <c r="J5871" s="218"/>
    </row>
    <row r="5872" spans="10:10" x14ac:dyDescent="0.2">
      <c r="J5872" s="206"/>
    </row>
    <row r="5873" spans="10:10" x14ac:dyDescent="0.2">
      <c r="J5873" s="218"/>
    </row>
    <row r="5874" spans="10:10" x14ac:dyDescent="0.2">
      <c r="J5874" s="206"/>
    </row>
    <row r="5875" spans="10:10" x14ac:dyDescent="0.2">
      <c r="J5875" s="218"/>
    </row>
    <row r="5876" spans="10:10" x14ac:dyDescent="0.2">
      <c r="J5876" s="206"/>
    </row>
    <row r="5877" spans="10:10" x14ac:dyDescent="0.2">
      <c r="J5877" s="218"/>
    </row>
    <row r="5878" spans="10:10" x14ac:dyDescent="0.2">
      <c r="J5878" s="206"/>
    </row>
    <row r="5879" spans="10:10" x14ac:dyDescent="0.2">
      <c r="J5879" s="218"/>
    </row>
    <row r="5880" spans="10:10" x14ac:dyDescent="0.2">
      <c r="J5880" s="206"/>
    </row>
    <row r="5881" spans="10:10" x14ac:dyDescent="0.2">
      <c r="J5881" s="206"/>
    </row>
    <row r="5882" spans="10:10" x14ac:dyDescent="0.2">
      <c r="J5882" s="206"/>
    </row>
    <row r="5883" spans="10:10" x14ac:dyDescent="0.2">
      <c r="J5883" s="206"/>
    </row>
    <row r="5884" spans="10:10" x14ac:dyDescent="0.2">
      <c r="J5884" s="206"/>
    </row>
    <row r="5885" spans="10:10" x14ac:dyDescent="0.2">
      <c r="J5885" s="206"/>
    </row>
    <row r="5886" spans="10:10" x14ac:dyDescent="0.2">
      <c r="J5886" s="206"/>
    </row>
    <row r="5887" spans="10:10" x14ac:dyDescent="0.2">
      <c r="J5887" s="206"/>
    </row>
    <row r="5888" spans="10:10" x14ac:dyDescent="0.2">
      <c r="J5888" s="206"/>
    </row>
    <row r="5889" spans="10:10" x14ac:dyDescent="0.2">
      <c r="J5889" s="206"/>
    </row>
    <row r="5890" spans="10:10" x14ac:dyDescent="0.2">
      <c r="J5890" s="206"/>
    </row>
    <row r="5891" spans="10:10" x14ac:dyDescent="0.2">
      <c r="J5891" s="206"/>
    </row>
    <row r="5892" spans="10:10" x14ac:dyDescent="0.2">
      <c r="J5892" s="206"/>
    </row>
    <row r="5893" spans="10:10" x14ac:dyDescent="0.2">
      <c r="J5893" s="206"/>
    </row>
    <row r="5894" spans="10:10" x14ac:dyDescent="0.2">
      <c r="J5894" s="206"/>
    </row>
    <row r="5895" spans="10:10" x14ac:dyDescent="0.2">
      <c r="J5895" s="206"/>
    </row>
    <row r="5896" spans="10:10" x14ac:dyDescent="0.2">
      <c r="J5896" s="206"/>
    </row>
    <row r="5897" spans="10:10" x14ac:dyDescent="0.2">
      <c r="J5897" s="206"/>
    </row>
    <row r="5898" spans="10:10" x14ac:dyDescent="0.2">
      <c r="J5898" s="206"/>
    </row>
    <row r="5899" spans="10:10" x14ac:dyDescent="0.2">
      <c r="J5899" s="206"/>
    </row>
    <row r="5900" spans="10:10" x14ac:dyDescent="0.2">
      <c r="J5900" s="206"/>
    </row>
    <row r="5901" spans="10:10" x14ac:dyDescent="0.2">
      <c r="J5901" s="206"/>
    </row>
    <row r="5902" spans="10:10" x14ac:dyDescent="0.2">
      <c r="J5902" s="206"/>
    </row>
    <row r="5903" spans="10:10" x14ac:dyDescent="0.2">
      <c r="J5903" s="206"/>
    </row>
    <row r="5904" spans="10:10" x14ac:dyDescent="0.2">
      <c r="J5904" s="206"/>
    </row>
    <row r="5905" spans="10:10" x14ac:dyDescent="0.2">
      <c r="J5905" s="206"/>
    </row>
    <row r="5906" spans="10:10" x14ac:dyDescent="0.2">
      <c r="J5906" s="206"/>
    </row>
    <row r="5907" spans="10:10" x14ac:dyDescent="0.2">
      <c r="J5907" s="206"/>
    </row>
    <row r="5908" spans="10:10" x14ac:dyDescent="0.2">
      <c r="J5908" s="206"/>
    </row>
    <row r="5909" spans="10:10" x14ac:dyDescent="0.2">
      <c r="J5909" s="206"/>
    </row>
    <row r="5910" spans="10:10" x14ac:dyDescent="0.2">
      <c r="J5910" s="206"/>
    </row>
    <row r="5911" spans="10:10" x14ac:dyDescent="0.2">
      <c r="J5911" s="206"/>
    </row>
    <row r="5912" spans="10:10" x14ac:dyDescent="0.2">
      <c r="J5912" s="206"/>
    </row>
    <row r="5913" spans="10:10" x14ac:dyDescent="0.2">
      <c r="J5913" s="206"/>
    </row>
    <row r="5914" spans="10:10" x14ac:dyDescent="0.2">
      <c r="J5914" s="206"/>
    </row>
    <row r="5915" spans="10:10" x14ac:dyDescent="0.2">
      <c r="J5915" s="206"/>
    </row>
    <row r="5916" spans="10:10" x14ac:dyDescent="0.2">
      <c r="J5916" s="206"/>
    </row>
    <row r="5917" spans="10:10" x14ac:dyDescent="0.2">
      <c r="J5917" s="206"/>
    </row>
    <row r="5918" spans="10:10" x14ac:dyDescent="0.2">
      <c r="J5918" s="206"/>
    </row>
    <row r="5919" spans="10:10" x14ac:dyDescent="0.2">
      <c r="J5919" s="206"/>
    </row>
    <row r="5920" spans="10:10" x14ac:dyDescent="0.2">
      <c r="J5920" s="206"/>
    </row>
    <row r="5921" spans="10:10" x14ac:dyDescent="0.2">
      <c r="J5921" s="206"/>
    </row>
    <row r="5922" spans="10:10" x14ac:dyDescent="0.2">
      <c r="J5922" s="206"/>
    </row>
    <row r="5923" spans="10:10" x14ac:dyDescent="0.2">
      <c r="J5923" s="218"/>
    </row>
    <row r="5924" spans="10:10" x14ac:dyDescent="0.2">
      <c r="J5924" s="206"/>
    </row>
    <row r="5925" spans="10:10" x14ac:dyDescent="0.2">
      <c r="J5925" s="218"/>
    </row>
    <row r="5926" spans="10:10" x14ac:dyDescent="0.2">
      <c r="J5926" s="206"/>
    </row>
    <row r="5927" spans="10:10" x14ac:dyDescent="0.2">
      <c r="J5927" s="218"/>
    </row>
    <row r="5928" spans="10:10" x14ac:dyDescent="0.2">
      <c r="J5928" s="206"/>
    </row>
    <row r="5929" spans="10:10" x14ac:dyDescent="0.2">
      <c r="J5929" s="218"/>
    </row>
    <row r="5930" spans="10:10" x14ac:dyDescent="0.2">
      <c r="J5930" s="206"/>
    </row>
    <row r="5931" spans="10:10" x14ac:dyDescent="0.2">
      <c r="J5931" s="218"/>
    </row>
    <row r="5932" spans="10:10" x14ac:dyDescent="0.2">
      <c r="J5932" s="206"/>
    </row>
    <row r="5933" spans="10:10" x14ac:dyDescent="0.2">
      <c r="J5933" s="218"/>
    </row>
    <row r="5934" spans="10:10" x14ac:dyDescent="0.2">
      <c r="J5934" s="206"/>
    </row>
    <row r="5935" spans="10:10" x14ac:dyDescent="0.2">
      <c r="J5935" s="206"/>
    </row>
    <row r="5936" spans="10:10" x14ac:dyDescent="0.2">
      <c r="J5936" s="206"/>
    </row>
    <row r="5937" spans="10:10" x14ac:dyDescent="0.2">
      <c r="J5937" s="206"/>
    </row>
    <row r="5938" spans="10:10" x14ac:dyDescent="0.2">
      <c r="J5938" s="206"/>
    </row>
    <row r="5939" spans="10:10" x14ac:dyDescent="0.2">
      <c r="J5939" s="206"/>
    </row>
    <row r="5940" spans="10:10" x14ac:dyDescent="0.2">
      <c r="J5940" s="206"/>
    </row>
    <row r="5941" spans="10:10" x14ac:dyDescent="0.2">
      <c r="J5941" s="206"/>
    </row>
    <row r="5942" spans="10:10" x14ac:dyDescent="0.2">
      <c r="J5942" s="206"/>
    </row>
    <row r="5943" spans="10:10" x14ac:dyDescent="0.2">
      <c r="J5943" s="206"/>
    </row>
    <row r="5944" spans="10:10" x14ac:dyDescent="0.2">
      <c r="J5944" s="206"/>
    </row>
    <row r="5945" spans="10:10" x14ac:dyDescent="0.2">
      <c r="J5945" s="206"/>
    </row>
    <row r="5946" spans="10:10" x14ac:dyDescent="0.2">
      <c r="J5946" s="206"/>
    </row>
    <row r="5947" spans="10:10" x14ac:dyDescent="0.2">
      <c r="J5947" s="206"/>
    </row>
    <row r="5948" spans="10:10" x14ac:dyDescent="0.2">
      <c r="J5948" s="206"/>
    </row>
    <row r="5949" spans="10:10" x14ac:dyDescent="0.2">
      <c r="J5949" s="206"/>
    </row>
    <row r="5950" spans="10:10" x14ac:dyDescent="0.2">
      <c r="J5950" s="206"/>
    </row>
    <row r="5951" spans="10:10" x14ac:dyDescent="0.2">
      <c r="J5951" s="206"/>
    </row>
    <row r="5952" spans="10:10" x14ac:dyDescent="0.2">
      <c r="J5952" s="206"/>
    </row>
    <row r="5953" spans="10:10" x14ac:dyDescent="0.2">
      <c r="J5953" s="206"/>
    </row>
    <row r="5954" spans="10:10" x14ac:dyDescent="0.2">
      <c r="J5954" s="206"/>
    </row>
    <row r="5955" spans="10:10" x14ac:dyDescent="0.2">
      <c r="J5955" s="206"/>
    </row>
    <row r="5956" spans="10:10" x14ac:dyDescent="0.2">
      <c r="J5956" s="206"/>
    </row>
    <row r="5957" spans="10:10" x14ac:dyDescent="0.2">
      <c r="J5957" s="206"/>
    </row>
    <row r="5958" spans="10:10" x14ac:dyDescent="0.2">
      <c r="J5958" s="206"/>
    </row>
    <row r="5959" spans="10:10" x14ac:dyDescent="0.2">
      <c r="J5959" s="206"/>
    </row>
    <row r="5960" spans="10:10" x14ac:dyDescent="0.2">
      <c r="J5960" s="206"/>
    </row>
    <row r="5961" spans="10:10" x14ac:dyDescent="0.2">
      <c r="J5961" s="206"/>
    </row>
    <row r="5962" spans="10:10" x14ac:dyDescent="0.2">
      <c r="J5962" s="206"/>
    </row>
    <row r="5963" spans="10:10" x14ac:dyDescent="0.2">
      <c r="J5963" s="206"/>
    </row>
    <row r="5964" spans="10:10" x14ac:dyDescent="0.2">
      <c r="J5964" s="206"/>
    </row>
    <row r="5965" spans="10:10" x14ac:dyDescent="0.2">
      <c r="J5965" s="206"/>
    </row>
    <row r="5966" spans="10:10" x14ac:dyDescent="0.2">
      <c r="J5966" s="206"/>
    </row>
    <row r="5967" spans="10:10" x14ac:dyDescent="0.2">
      <c r="J5967" s="206"/>
    </row>
    <row r="5968" spans="10:10" x14ac:dyDescent="0.2">
      <c r="J5968" s="206"/>
    </row>
    <row r="5969" spans="10:10" x14ac:dyDescent="0.2">
      <c r="J5969" s="206"/>
    </row>
    <row r="5970" spans="10:10" x14ac:dyDescent="0.2">
      <c r="J5970" s="206"/>
    </row>
    <row r="5971" spans="10:10" x14ac:dyDescent="0.2">
      <c r="J5971" s="206"/>
    </row>
    <row r="5972" spans="10:10" x14ac:dyDescent="0.2">
      <c r="J5972" s="206"/>
    </row>
    <row r="5973" spans="10:10" x14ac:dyDescent="0.2">
      <c r="J5973" s="206"/>
    </row>
    <row r="5974" spans="10:10" x14ac:dyDescent="0.2">
      <c r="J5974" s="206"/>
    </row>
    <row r="5975" spans="10:10" x14ac:dyDescent="0.2">
      <c r="J5975" s="206"/>
    </row>
    <row r="5976" spans="10:10" x14ac:dyDescent="0.2">
      <c r="J5976" s="206"/>
    </row>
    <row r="5977" spans="10:10" x14ac:dyDescent="0.2">
      <c r="J5977" s="206"/>
    </row>
    <row r="5978" spans="10:10" x14ac:dyDescent="0.2">
      <c r="J5978" s="206"/>
    </row>
    <row r="5979" spans="10:10" x14ac:dyDescent="0.2">
      <c r="J5979" s="206"/>
    </row>
    <row r="5980" spans="10:10" x14ac:dyDescent="0.2">
      <c r="J5980" s="206"/>
    </row>
    <row r="5981" spans="10:10" x14ac:dyDescent="0.2">
      <c r="J5981" s="206"/>
    </row>
    <row r="5982" spans="10:10" x14ac:dyDescent="0.2">
      <c r="J5982" s="206"/>
    </row>
    <row r="5983" spans="10:10" x14ac:dyDescent="0.2">
      <c r="J5983" s="206"/>
    </row>
    <row r="5984" spans="10:10" x14ac:dyDescent="0.2">
      <c r="J5984" s="206"/>
    </row>
    <row r="5985" spans="10:10" x14ac:dyDescent="0.2">
      <c r="J5985" s="206"/>
    </row>
    <row r="5986" spans="10:10" x14ac:dyDescent="0.2">
      <c r="J5986" s="206"/>
    </row>
    <row r="5987" spans="10:10" x14ac:dyDescent="0.2">
      <c r="J5987" s="206"/>
    </row>
    <row r="5988" spans="10:10" x14ac:dyDescent="0.2">
      <c r="J5988" s="206"/>
    </row>
    <row r="5989" spans="10:10" x14ac:dyDescent="0.2">
      <c r="J5989" s="206"/>
    </row>
    <row r="5990" spans="10:10" x14ac:dyDescent="0.2">
      <c r="J5990" s="206"/>
    </row>
    <row r="5991" spans="10:10" x14ac:dyDescent="0.2">
      <c r="J5991" s="206"/>
    </row>
    <row r="5992" spans="10:10" x14ac:dyDescent="0.2">
      <c r="J5992" s="206"/>
    </row>
    <row r="5993" spans="10:10" x14ac:dyDescent="0.2">
      <c r="J5993" s="206"/>
    </row>
    <row r="5994" spans="10:10" x14ac:dyDescent="0.2">
      <c r="J5994" s="206"/>
    </row>
    <row r="5995" spans="10:10" x14ac:dyDescent="0.2">
      <c r="J5995" s="206"/>
    </row>
    <row r="5996" spans="10:10" x14ac:dyDescent="0.2">
      <c r="J5996" s="206"/>
    </row>
    <row r="5997" spans="10:10" x14ac:dyDescent="0.2">
      <c r="J5997" s="206"/>
    </row>
    <row r="5998" spans="10:10" x14ac:dyDescent="0.2">
      <c r="J5998" s="206"/>
    </row>
    <row r="5999" spans="10:10" x14ac:dyDescent="0.2">
      <c r="J5999" s="206"/>
    </row>
    <row r="6000" spans="10:10" x14ac:dyDescent="0.2">
      <c r="J6000" s="206"/>
    </row>
    <row r="6001" spans="10:10" x14ac:dyDescent="0.2">
      <c r="J6001" s="206"/>
    </row>
    <row r="6002" spans="10:10" x14ac:dyDescent="0.2">
      <c r="J6002" s="206"/>
    </row>
    <row r="6003" spans="10:10" x14ac:dyDescent="0.2">
      <c r="J6003" s="206"/>
    </row>
    <row r="6004" spans="10:10" x14ac:dyDescent="0.2">
      <c r="J6004" s="206"/>
    </row>
    <row r="6005" spans="10:10" x14ac:dyDescent="0.2">
      <c r="J6005" s="206"/>
    </row>
    <row r="6006" spans="10:10" x14ac:dyDescent="0.2">
      <c r="J6006" s="206"/>
    </row>
    <row r="6007" spans="10:10" x14ac:dyDescent="0.2">
      <c r="J6007" s="206"/>
    </row>
    <row r="6008" spans="10:10" x14ac:dyDescent="0.2">
      <c r="J6008" s="206"/>
    </row>
    <row r="6009" spans="10:10" x14ac:dyDescent="0.2">
      <c r="J6009" s="206"/>
    </row>
    <row r="6010" spans="10:10" x14ac:dyDescent="0.2">
      <c r="J6010" s="206"/>
    </row>
    <row r="6011" spans="10:10" x14ac:dyDescent="0.2">
      <c r="J6011" s="206"/>
    </row>
    <row r="6012" spans="10:10" x14ac:dyDescent="0.2">
      <c r="J6012" s="206"/>
    </row>
    <row r="6013" spans="10:10" x14ac:dyDescent="0.2">
      <c r="J6013" s="206"/>
    </row>
    <row r="6014" spans="10:10" x14ac:dyDescent="0.2">
      <c r="J6014" s="206"/>
    </row>
    <row r="6015" spans="10:10" x14ac:dyDescent="0.2">
      <c r="J6015" s="206"/>
    </row>
    <row r="6016" spans="10:10" x14ac:dyDescent="0.2">
      <c r="J6016" s="206"/>
    </row>
    <row r="6017" spans="10:10" x14ac:dyDescent="0.2">
      <c r="J6017" s="206"/>
    </row>
    <row r="6018" spans="10:10" x14ac:dyDescent="0.2">
      <c r="J6018" s="206"/>
    </row>
    <row r="6019" spans="10:10" x14ac:dyDescent="0.2">
      <c r="J6019" s="206"/>
    </row>
    <row r="6020" spans="10:10" x14ac:dyDescent="0.2">
      <c r="J6020" s="206"/>
    </row>
    <row r="6021" spans="10:10" x14ac:dyDescent="0.2">
      <c r="J6021" s="206"/>
    </row>
    <row r="6022" spans="10:10" x14ac:dyDescent="0.2">
      <c r="J6022" s="206"/>
    </row>
    <row r="6023" spans="10:10" x14ac:dyDescent="0.2">
      <c r="J6023" s="206"/>
    </row>
    <row r="6024" spans="10:10" x14ac:dyDescent="0.2">
      <c r="J6024" s="206"/>
    </row>
    <row r="6025" spans="10:10" x14ac:dyDescent="0.2">
      <c r="J6025" s="206"/>
    </row>
    <row r="6026" spans="10:10" x14ac:dyDescent="0.2">
      <c r="J6026" s="206"/>
    </row>
    <row r="6027" spans="10:10" x14ac:dyDescent="0.2">
      <c r="J6027" s="206"/>
    </row>
    <row r="6028" spans="10:10" x14ac:dyDescent="0.2">
      <c r="J6028" s="206"/>
    </row>
    <row r="6029" spans="10:10" x14ac:dyDescent="0.2">
      <c r="J6029" s="206"/>
    </row>
    <row r="6030" spans="10:10" x14ac:dyDescent="0.2">
      <c r="J6030" s="206"/>
    </row>
    <row r="6031" spans="10:10" x14ac:dyDescent="0.2">
      <c r="J6031" s="206"/>
    </row>
    <row r="6032" spans="10:10" x14ac:dyDescent="0.2">
      <c r="J6032" s="206"/>
    </row>
    <row r="6033" spans="10:10" x14ac:dyDescent="0.2">
      <c r="J6033" s="206"/>
    </row>
    <row r="6034" spans="10:10" x14ac:dyDescent="0.2">
      <c r="J6034" s="206"/>
    </row>
    <row r="6035" spans="10:10" x14ac:dyDescent="0.2">
      <c r="J6035" s="206"/>
    </row>
    <row r="6036" spans="10:10" x14ac:dyDescent="0.2">
      <c r="J6036" s="206"/>
    </row>
    <row r="6037" spans="10:10" x14ac:dyDescent="0.2">
      <c r="J6037" s="206"/>
    </row>
    <row r="6038" spans="10:10" x14ac:dyDescent="0.2">
      <c r="J6038" s="206"/>
    </row>
    <row r="6039" spans="10:10" x14ac:dyDescent="0.2">
      <c r="J6039" s="206"/>
    </row>
    <row r="6040" spans="10:10" x14ac:dyDescent="0.2">
      <c r="J6040" s="206"/>
    </row>
    <row r="6041" spans="10:10" x14ac:dyDescent="0.2">
      <c r="J6041" s="206"/>
    </row>
    <row r="6042" spans="10:10" x14ac:dyDescent="0.2">
      <c r="J6042" s="206"/>
    </row>
    <row r="6043" spans="10:10" x14ac:dyDescent="0.2">
      <c r="J6043" s="206"/>
    </row>
    <row r="6044" spans="10:10" x14ac:dyDescent="0.2">
      <c r="J6044" s="206"/>
    </row>
    <row r="6045" spans="10:10" x14ac:dyDescent="0.2">
      <c r="J6045" s="206"/>
    </row>
    <row r="6046" spans="10:10" x14ac:dyDescent="0.2">
      <c r="J6046" s="206"/>
    </row>
    <row r="6047" spans="10:10" x14ac:dyDescent="0.2">
      <c r="J6047" s="206"/>
    </row>
    <row r="6048" spans="10:10" x14ac:dyDescent="0.2">
      <c r="J6048" s="206"/>
    </row>
    <row r="6049" spans="10:10" x14ac:dyDescent="0.2">
      <c r="J6049" s="206"/>
    </row>
    <row r="6050" spans="10:10" x14ac:dyDescent="0.2">
      <c r="J6050" s="206"/>
    </row>
    <row r="6051" spans="10:10" x14ac:dyDescent="0.2">
      <c r="J6051" s="206"/>
    </row>
    <row r="6052" spans="10:10" x14ac:dyDescent="0.2">
      <c r="J6052" s="206"/>
    </row>
    <row r="6053" spans="10:10" x14ac:dyDescent="0.2">
      <c r="J6053" s="206"/>
    </row>
    <row r="6054" spans="10:10" x14ac:dyDescent="0.2">
      <c r="J6054" s="206"/>
    </row>
    <row r="6055" spans="10:10" x14ac:dyDescent="0.2">
      <c r="J6055" s="206"/>
    </row>
    <row r="6056" spans="10:10" x14ac:dyDescent="0.2">
      <c r="J6056" s="206"/>
    </row>
    <row r="6057" spans="10:10" x14ac:dyDescent="0.2">
      <c r="J6057" s="206"/>
    </row>
    <row r="6058" spans="10:10" x14ac:dyDescent="0.2">
      <c r="J6058" s="206"/>
    </row>
    <row r="6059" spans="10:10" x14ac:dyDescent="0.2">
      <c r="J6059" s="206"/>
    </row>
    <row r="6060" spans="10:10" x14ac:dyDescent="0.2">
      <c r="J6060" s="206"/>
    </row>
    <row r="6061" spans="10:10" x14ac:dyDescent="0.2">
      <c r="J6061" s="206"/>
    </row>
    <row r="6062" spans="10:10" x14ac:dyDescent="0.2">
      <c r="J6062" s="206"/>
    </row>
    <row r="6063" spans="10:10" x14ac:dyDescent="0.2">
      <c r="J6063" s="206"/>
    </row>
    <row r="6064" spans="10:10" x14ac:dyDescent="0.2">
      <c r="J6064" s="206"/>
    </row>
    <row r="6065" spans="10:10" x14ac:dyDescent="0.2">
      <c r="J6065" s="206"/>
    </row>
    <row r="6066" spans="10:10" x14ac:dyDescent="0.2">
      <c r="J6066" s="206"/>
    </row>
    <row r="6067" spans="10:10" x14ac:dyDescent="0.2">
      <c r="J6067" s="206"/>
    </row>
    <row r="6068" spans="10:10" x14ac:dyDescent="0.2">
      <c r="J6068" s="206"/>
    </row>
    <row r="6069" spans="10:10" x14ac:dyDescent="0.2">
      <c r="J6069" s="206"/>
    </row>
    <row r="6070" spans="10:10" x14ac:dyDescent="0.2">
      <c r="J6070" s="206"/>
    </row>
    <row r="6071" spans="10:10" x14ac:dyDescent="0.2">
      <c r="J6071" s="206"/>
    </row>
    <row r="6072" spans="10:10" x14ac:dyDescent="0.2">
      <c r="J6072" s="206"/>
    </row>
    <row r="6073" spans="10:10" x14ac:dyDescent="0.2">
      <c r="J6073" s="206"/>
    </row>
    <row r="6074" spans="10:10" x14ac:dyDescent="0.2">
      <c r="J6074" s="206"/>
    </row>
    <row r="6075" spans="10:10" x14ac:dyDescent="0.2">
      <c r="J6075" s="206"/>
    </row>
    <row r="6076" spans="10:10" x14ac:dyDescent="0.2">
      <c r="J6076" s="206"/>
    </row>
    <row r="6077" spans="10:10" x14ac:dyDescent="0.2">
      <c r="J6077" s="206"/>
    </row>
    <row r="6078" spans="10:10" x14ac:dyDescent="0.2">
      <c r="J6078" s="206"/>
    </row>
    <row r="6079" spans="10:10" x14ac:dyDescent="0.2">
      <c r="J6079" s="206"/>
    </row>
    <row r="6080" spans="10:10" x14ac:dyDescent="0.2">
      <c r="J6080" s="206"/>
    </row>
    <row r="6081" spans="10:10" x14ac:dyDescent="0.2">
      <c r="J6081" s="206"/>
    </row>
    <row r="6082" spans="10:10" x14ac:dyDescent="0.2">
      <c r="J6082" s="206"/>
    </row>
    <row r="6083" spans="10:10" x14ac:dyDescent="0.2">
      <c r="J6083" s="206"/>
    </row>
    <row r="6084" spans="10:10" x14ac:dyDescent="0.2">
      <c r="J6084" s="206"/>
    </row>
    <row r="6085" spans="10:10" x14ac:dyDescent="0.2">
      <c r="J6085" s="206"/>
    </row>
    <row r="6086" spans="10:10" x14ac:dyDescent="0.2">
      <c r="J6086" s="206"/>
    </row>
    <row r="6087" spans="10:10" x14ac:dyDescent="0.2">
      <c r="J6087" s="206"/>
    </row>
    <row r="6088" spans="10:10" x14ac:dyDescent="0.2">
      <c r="J6088" s="206"/>
    </row>
    <row r="6089" spans="10:10" x14ac:dyDescent="0.2">
      <c r="J6089" s="206"/>
    </row>
    <row r="6090" spans="10:10" x14ac:dyDescent="0.2">
      <c r="J6090" s="206"/>
    </row>
    <row r="6091" spans="10:10" x14ac:dyDescent="0.2">
      <c r="J6091" s="206"/>
    </row>
    <row r="6092" spans="10:10" x14ac:dyDescent="0.2">
      <c r="J6092" s="206"/>
    </row>
    <row r="6093" spans="10:10" x14ac:dyDescent="0.2">
      <c r="J6093" s="206"/>
    </row>
    <row r="6094" spans="10:10" x14ac:dyDescent="0.2">
      <c r="J6094" s="206"/>
    </row>
    <row r="6095" spans="10:10" x14ac:dyDescent="0.2">
      <c r="J6095" s="206"/>
    </row>
    <row r="6096" spans="10:10" x14ac:dyDescent="0.2">
      <c r="J6096" s="206"/>
    </row>
    <row r="6097" spans="10:10" x14ac:dyDescent="0.2">
      <c r="J6097" s="206"/>
    </row>
    <row r="6098" spans="10:10" x14ac:dyDescent="0.2">
      <c r="J6098" s="206"/>
    </row>
    <row r="6099" spans="10:10" x14ac:dyDescent="0.2">
      <c r="J6099" s="206"/>
    </row>
    <row r="6100" spans="10:10" x14ac:dyDescent="0.2">
      <c r="J6100" s="206"/>
    </row>
    <row r="6101" spans="10:10" x14ac:dyDescent="0.2">
      <c r="J6101" s="206"/>
    </row>
    <row r="6102" spans="10:10" x14ac:dyDescent="0.2">
      <c r="J6102" s="206"/>
    </row>
    <row r="6103" spans="10:10" x14ac:dyDescent="0.2">
      <c r="J6103" s="206"/>
    </row>
    <row r="6104" spans="10:10" x14ac:dyDescent="0.2">
      <c r="J6104" s="206"/>
    </row>
    <row r="6105" spans="10:10" x14ac:dyDescent="0.2">
      <c r="J6105" s="206"/>
    </row>
    <row r="6106" spans="10:10" x14ac:dyDescent="0.2">
      <c r="J6106" s="206"/>
    </row>
    <row r="6107" spans="10:10" x14ac:dyDescent="0.2">
      <c r="J6107" s="206"/>
    </row>
    <row r="6108" spans="10:10" x14ac:dyDescent="0.2">
      <c r="J6108" s="206"/>
    </row>
    <row r="6109" spans="10:10" x14ac:dyDescent="0.2">
      <c r="J6109" s="206"/>
    </row>
    <row r="6110" spans="10:10" x14ac:dyDescent="0.2">
      <c r="J6110" s="206"/>
    </row>
    <row r="6111" spans="10:10" x14ac:dyDescent="0.2">
      <c r="J6111" s="206"/>
    </row>
    <row r="6112" spans="10:10" x14ac:dyDescent="0.2">
      <c r="J6112" s="206"/>
    </row>
    <row r="6113" spans="10:10" x14ac:dyDescent="0.2">
      <c r="J6113" s="206"/>
    </row>
    <row r="6114" spans="10:10" x14ac:dyDescent="0.2">
      <c r="J6114" s="206"/>
    </row>
    <row r="6115" spans="10:10" x14ac:dyDescent="0.2">
      <c r="J6115" s="206"/>
    </row>
    <row r="6116" spans="10:10" x14ac:dyDescent="0.2">
      <c r="J6116" s="206"/>
    </row>
    <row r="6117" spans="10:10" x14ac:dyDescent="0.2">
      <c r="J6117" s="206"/>
    </row>
    <row r="6118" spans="10:10" x14ac:dyDescent="0.2">
      <c r="J6118" s="206"/>
    </row>
    <row r="6119" spans="10:10" x14ac:dyDescent="0.2">
      <c r="J6119" s="206"/>
    </row>
    <row r="6120" spans="10:10" x14ac:dyDescent="0.2">
      <c r="J6120" s="206"/>
    </row>
    <row r="6121" spans="10:10" x14ac:dyDescent="0.2">
      <c r="J6121" s="206"/>
    </row>
    <row r="6122" spans="10:10" x14ac:dyDescent="0.2">
      <c r="J6122" s="206"/>
    </row>
    <row r="6123" spans="10:10" x14ac:dyDescent="0.2">
      <c r="J6123" s="206"/>
    </row>
    <row r="6124" spans="10:10" x14ac:dyDescent="0.2">
      <c r="J6124" s="206"/>
    </row>
    <row r="6125" spans="10:10" x14ac:dyDescent="0.2">
      <c r="J6125" s="206"/>
    </row>
    <row r="6126" spans="10:10" x14ac:dyDescent="0.2">
      <c r="J6126" s="206"/>
    </row>
    <row r="6127" spans="10:10" x14ac:dyDescent="0.2">
      <c r="J6127" s="206"/>
    </row>
    <row r="6128" spans="10:10" x14ac:dyDescent="0.2">
      <c r="J6128" s="206"/>
    </row>
    <row r="6129" spans="10:10" x14ac:dyDescent="0.2">
      <c r="J6129" s="206"/>
    </row>
    <row r="6130" spans="10:10" x14ac:dyDescent="0.2">
      <c r="J6130" s="206"/>
    </row>
    <row r="6131" spans="10:10" x14ac:dyDescent="0.2">
      <c r="J6131" s="206"/>
    </row>
    <row r="6132" spans="10:10" x14ac:dyDescent="0.2">
      <c r="J6132" s="206"/>
    </row>
    <row r="6133" spans="10:10" x14ac:dyDescent="0.2">
      <c r="J6133" s="206"/>
    </row>
    <row r="6134" spans="10:10" x14ac:dyDescent="0.2">
      <c r="J6134" s="206"/>
    </row>
    <row r="6135" spans="10:10" x14ac:dyDescent="0.2">
      <c r="J6135" s="206"/>
    </row>
    <row r="6136" spans="10:10" x14ac:dyDescent="0.2">
      <c r="J6136" s="206"/>
    </row>
    <row r="6137" spans="10:10" x14ac:dyDescent="0.2">
      <c r="J6137" s="206"/>
    </row>
    <row r="6138" spans="10:10" x14ac:dyDescent="0.2">
      <c r="J6138" s="206"/>
    </row>
    <row r="6139" spans="10:10" x14ac:dyDescent="0.2">
      <c r="J6139" s="206"/>
    </row>
    <row r="6140" spans="10:10" x14ac:dyDescent="0.2">
      <c r="J6140" s="206"/>
    </row>
    <row r="6141" spans="10:10" x14ac:dyDescent="0.2">
      <c r="J6141" s="206"/>
    </row>
    <row r="6142" spans="10:10" x14ac:dyDescent="0.2">
      <c r="J6142" s="206"/>
    </row>
    <row r="6143" spans="10:10" x14ac:dyDescent="0.2">
      <c r="J6143" s="206"/>
    </row>
    <row r="6144" spans="10:10" x14ac:dyDescent="0.2">
      <c r="J6144" s="206"/>
    </row>
    <row r="6145" spans="10:10" x14ac:dyDescent="0.2">
      <c r="J6145" s="218"/>
    </row>
    <row r="6146" spans="10:10" x14ac:dyDescent="0.2">
      <c r="J6146" s="206"/>
    </row>
    <row r="6147" spans="10:10" x14ac:dyDescent="0.2">
      <c r="J6147" s="218"/>
    </row>
    <row r="6148" spans="10:10" x14ac:dyDescent="0.2">
      <c r="J6148" s="206"/>
    </row>
    <row r="6149" spans="10:10" x14ac:dyDescent="0.2">
      <c r="J6149" s="218"/>
    </row>
    <row r="6150" spans="10:10" x14ac:dyDescent="0.2">
      <c r="J6150" s="206"/>
    </row>
    <row r="6151" spans="10:10" x14ac:dyDescent="0.2">
      <c r="J6151" s="218"/>
    </row>
    <row r="6152" spans="10:10" x14ac:dyDescent="0.2">
      <c r="J6152" s="206"/>
    </row>
    <row r="6153" spans="10:10" x14ac:dyDescent="0.2">
      <c r="J6153" s="218"/>
    </row>
    <row r="6154" spans="10:10" x14ac:dyDescent="0.2">
      <c r="J6154" s="206"/>
    </row>
    <row r="6155" spans="10:10" x14ac:dyDescent="0.2">
      <c r="J6155" s="218"/>
    </row>
    <row r="6156" spans="10:10" x14ac:dyDescent="0.2">
      <c r="J6156" s="206"/>
    </row>
    <row r="6157" spans="10:10" x14ac:dyDescent="0.2">
      <c r="J6157" s="206"/>
    </row>
    <row r="6158" spans="10:10" x14ac:dyDescent="0.2">
      <c r="J6158" s="206"/>
    </row>
    <row r="6159" spans="10:10" x14ac:dyDescent="0.2">
      <c r="J6159" s="206"/>
    </row>
    <row r="6160" spans="10:10" x14ac:dyDescent="0.2">
      <c r="J6160" s="206"/>
    </row>
    <row r="6161" spans="10:10" x14ac:dyDescent="0.2">
      <c r="J6161" s="206"/>
    </row>
    <row r="6162" spans="10:10" x14ac:dyDescent="0.2">
      <c r="J6162" s="206"/>
    </row>
    <row r="6163" spans="10:10" x14ac:dyDescent="0.2">
      <c r="J6163" s="206"/>
    </row>
    <row r="6164" spans="10:10" x14ac:dyDescent="0.2">
      <c r="J6164" s="206"/>
    </row>
    <row r="6165" spans="10:10" x14ac:dyDescent="0.2">
      <c r="J6165" s="206"/>
    </row>
    <row r="6166" spans="10:10" x14ac:dyDescent="0.2">
      <c r="J6166" s="206"/>
    </row>
    <row r="6167" spans="10:10" x14ac:dyDescent="0.2">
      <c r="J6167" s="206"/>
    </row>
    <row r="6168" spans="10:10" x14ac:dyDescent="0.2">
      <c r="J6168" s="206"/>
    </row>
    <row r="6169" spans="10:10" x14ac:dyDescent="0.2">
      <c r="J6169" s="206"/>
    </row>
    <row r="6170" spans="10:10" x14ac:dyDescent="0.2">
      <c r="J6170" s="206"/>
    </row>
    <row r="6171" spans="10:10" x14ac:dyDescent="0.2">
      <c r="J6171" s="206"/>
    </row>
    <row r="6172" spans="10:10" x14ac:dyDescent="0.2">
      <c r="J6172" s="206"/>
    </row>
    <row r="6173" spans="10:10" x14ac:dyDescent="0.2">
      <c r="J6173" s="206"/>
    </row>
    <row r="6174" spans="10:10" x14ac:dyDescent="0.2">
      <c r="J6174" s="206"/>
    </row>
    <row r="6175" spans="10:10" x14ac:dyDescent="0.2">
      <c r="J6175" s="218"/>
    </row>
    <row r="6176" spans="10:10" x14ac:dyDescent="0.2">
      <c r="J6176" s="206"/>
    </row>
    <row r="6177" spans="10:10" x14ac:dyDescent="0.2">
      <c r="J6177" s="218"/>
    </row>
    <row r="6178" spans="10:10" x14ac:dyDescent="0.2">
      <c r="J6178" s="206"/>
    </row>
    <row r="6179" spans="10:10" x14ac:dyDescent="0.2">
      <c r="J6179" s="218"/>
    </row>
    <row r="6180" spans="10:10" x14ac:dyDescent="0.2">
      <c r="J6180" s="206"/>
    </row>
    <row r="6181" spans="10:10" x14ac:dyDescent="0.2">
      <c r="J6181" s="218"/>
    </row>
    <row r="6182" spans="10:10" x14ac:dyDescent="0.2">
      <c r="J6182" s="206"/>
    </row>
    <row r="6183" spans="10:10" x14ac:dyDescent="0.2">
      <c r="J6183" s="218"/>
    </row>
    <row r="6184" spans="10:10" x14ac:dyDescent="0.2">
      <c r="J6184" s="206"/>
    </row>
    <row r="6185" spans="10:10" x14ac:dyDescent="0.2">
      <c r="J6185" s="218"/>
    </row>
    <row r="6186" spans="10:10" x14ac:dyDescent="0.2">
      <c r="J6186" s="206"/>
    </row>
    <row r="6187" spans="10:10" x14ac:dyDescent="0.2">
      <c r="J6187" s="218"/>
    </row>
    <row r="6188" spans="10:10" x14ac:dyDescent="0.2">
      <c r="J6188" s="206"/>
    </row>
    <row r="6189" spans="10:10" x14ac:dyDescent="0.2">
      <c r="J6189" s="218"/>
    </row>
    <row r="6190" spans="10:10" x14ac:dyDescent="0.2">
      <c r="J6190" s="206"/>
    </row>
    <row r="6191" spans="10:10" x14ac:dyDescent="0.2">
      <c r="J6191" s="218"/>
    </row>
    <row r="6192" spans="10:10" x14ac:dyDescent="0.2">
      <c r="J6192" s="206"/>
    </row>
    <row r="6193" spans="10:10" x14ac:dyDescent="0.2">
      <c r="J6193" s="218"/>
    </row>
    <row r="6194" spans="10:10" x14ac:dyDescent="0.2">
      <c r="J6194" s="206"/>
    </row>
    <row r="6195" spans="10:10" x14ac:dyDescent="0.2">
      <c r="J6195" s="218"/>
    </row>
    <row r="6196" spans="10:10" x14ac:dyDescent="0.2">
      <c r="J6196" s="206"/>
    </row>
    <row r="6197" spans="10:10" x14ac:dyDescent="0.2">
      <c r="J6197" s="218"/>
    </row>
    <row r="6198" spans="10:10" x14ac:dyDescent="0.2">
      <c r="J6198" s="206"/>
    </row>
    <row r="6199" spans="10:10" x14ac:dyDescent="0.2">
      <c r="J6199" s="206"/>
    </row>
    <row r="6200" spans="10:10" x14ac:dyDescent="0.2">
      <c r="J6200" s="206"/>
    </row>
    <row r="6201" spans="10:10" x14ac:dyDescent="0.2">
      <c r="J6201" s="206"/>
    </row>
    <row r="6202" spans="10:10" x14ac:dyDescent="0.2">
      <c r="J6202" s="206"/>
    </row>
    <row r="6203" spans="10:10" x14ac:dyDescent="0.2">
      <c r="J6203" s="206"/>
    </row>
    <row r="6204" spans="10:10" x14ac:dyDescent="0.2">
      <c r="J6204" s="206"/>
    </row>
    <row r="6205" spans="10:10" x14ac:dyDescent="0.2">
      <c r="J6205" s="206"/>
    </row>
    <row r="6206" spans="10:10" x14ac:dyDescent="0.2">
      <c r="J6206" s="206"/>
    </row>
    <row r="6207" spans="10:10" x14ac:dyDescent="0.2">
      <c r="J6207" s="206"/>
    </row>
    <row r="6208" spans="10:10" x14ac:dyDescent="0.2">
      <c r="J6208" s="206"/>
    </row>
    <row r="6209" spans="10:10" x14ac:dyDescent="0.2">
      <c r="J6209" s="206"/>
    </row>
    <row r="6210" spans="10:10" x14ac:dyDescent="0.2">
      <c r="J6210" s="206"/>
    </row>
    <row r="6211" spans="10:10" x14ac:dyDescent="0.2">
      <c r="J6211" s="206"/>
    </row>
    <row r="6212" spans="10:10" x14ac:dyDescent="0.2">
      <c r="J6212" s="206"/>
    </row>
    <row r="6213" spans="10:10" x14ac:dyDescent="0.2">
      <c r="J6213" s="206"/>
    </row>
    <row r="6214" spans="10:10" x14ac:dyDescent="0.2">
      <c r="J6214" s="206"/>
    </row>
    <row r="6215" spans="10:10" x14ac:dyDescent="0.2">
      <c r="J6215" s="206"/>
    </row>
    <row r="6216" spans="10:10" x14ac:dyDescent="0.2">
      <c r="J6216" s="206"/>
    </row>
    <row r="6217" spans="10:10" x14ac:dyDescent="0.2">
      <c r="J6217" s="206"/>
    </row>
    <row r="6218" spans="10:10" x14ac:dyDescent="0.2">
      <c r="J6218" s="206"/>
    </row>
    <row r="6219" spans="10:10" x14ac:dyDescent="0.2">
      <c r="J6219" s="206"/>
    </row>
    <row r="6220" spans="10:10" x14ac:dyDescent="0.2">
      <c r="J6220" s="206"/>
    </row>
    <row r="6221" spans="10:10" x14ac:dyDescent="0.2">
      <c r="J6221" s="206"/>
    </row>
    <row r="6222" spans="10:10" x14ac:dyDescent="0.2">
      <c r="J6222" s="206"/>
    </row>
    <row r="6223" spans="10:10" x14ac:dyDescent="0.2">
      <c r="J6223" s="206"/>
    </row>
    <row r="6224" spans="10:10" x14ac:dyDescent="0.2">
      <c r="J6224" s="206"/>
    </row>
    <row r="6225" spans="10:10" x14ac:dyDescent="0.2">
      <c r="J6225" s="206"/>
    </row>
    <row r="6226" spans="10:10" x14ac:dyDescent="0.2">
      <c r="J6226" s="206"/>
    </row>
    <row r="6227" spans="10:10" x14ac:dyDescent="0.2">
      <c r="J6227" s="206"/>
    </row>
    <row r="6228" spans="10:10" x14ac:dyDescent="0.2">
      <c r="J6228" s="206"/>
    </row>
    <row r="6229" spans="10:10" x14ac:dyDescent="0.2">
      <c r="J6229" s="206"/>
    </row>
    <row r="6230" spans="10:10" x14ac:dyDescent="0.2">
      <c r="J6230" s="206"/>
    </row>
    <row r="6231" spans="10:10" x14ac:dyDescent="0.2">
      <c r="J6231" s="206"/>
    </row>
    <row r="6232" spans="10:10" x14ac:dyDescent="0.2">
      <c r="J6232" s="206"/>
    </row>
    <row r="6233" spans="10:10" x14ac:dyDescent="0.2">
      <c r="J6233" s="206"/>
    </row>
    <row r="6234" spans="10:10" x14ac:dyDescent="0.2">
      <c r="J6234" s="206"/>
    </row>
    <row r="6235" spans="10:10" x14ac:dyDescent="0.2">
      <c r="J6235" s="206"/>
    </row>
    <row r="6236" spans="10:10" x14ac:dyDescent="0.2">
      <c r="J6236" s="206"/>
    </row>
    <row r="6237" spans="10:10" x14ac:dyDescent="0.2">
      <c r="J6237" s="206"/>
    </row>
    <row r="6238" spans="10:10" x14ac:dyDescent="0.2">
      <c r="J6238" s="206"/>
    </row>
    <row r="6239" spans="10:10" x14ac:dyDescent="0.2">
      <c r="J6239" s="206"/>
    </row>
    <row r="6240" spans="10:10" x14ac:dyDescent="0.2">
      <c r="J6240" s="206"/>
    </row>
    <row r="6241" spans="10:10" x14ac:dyDescent="0.2">
      <c r="J6241" s="206"/>
    </row>
    <row r="6242" spans="10:10" x14ac:dyDescent="0.2">
      <c r="J6242" s="206"/>
    </row>
    <row r="6243" spans="10:10" x14ac:dyDescent="0.2">
      <c r="J6243" s="206"/>
    </row>
    <row r="6244" spans="10:10" x14ac:dyDescent="0.2">
      <c r="J6244" s="206"/>
    </row>
    <row r="6245" spans="10:10" x14ac:dyDescent="0.2">
      <c r="J6245" s="206"/>
    </row>
    <row r="6246" spans="10:10" x14ac:dyDescent="0.2">
      <c r="J6246" s="206"/>
    </row>
    <row r="6247" spans="10:10" x14ac:dyDescent="0.2">
      <c r="J6247" s="206"/>
    </row>
    <row r="6248" spans="10:10" x14ac:dyDescent="0.2">
      <c r="J6248" s="206"/>
    </row>
    <row r="6249" spans="10:10" x14ac:dyDescent="0.2">
      <c r="J6249" s="206"/>
    </row>
    <row r="6250" spans="10:10" x14ac:dyDescent="0.2">
      <c r="J6250" s="206"/>
    </row>
    <row r="6251" spans="10:10" x14ac:dyDescent="0.2">
      <c r="J6251" s="206"/>
    </row>
    <row r="6252" spans="10:10" x14ac:dyDescent="0.2">
      <c r="J6252" s="206"/>
    </row>
    <row r="6253" spans="10:10" x14ac:dyDescent="0.2">
      <c r="J6253" s="206"/>
    </row>
    <row r="6254" spans="10:10" x14ac:dyDescent="0.2">
      <c r="J6254" s="206"/>
    </row>
    <row r="6255" spans="10:10" x14ac:dyDescent="0.2">
      <c r="J6255" s="206"/>
    </row>
    <row r="6256" spans="10:10" x14ac:dyDescent="0.2">
      <c r="J6256" s="206"/>
    </row>
    <row r="6257" spans="10:10" x14ac:dyDescent="0.2">
      <c r="J6257" s="206"/>
    </row>
    <row r="6258" spans="10:10" x14ac:dyDescent="0.2">
      <c r="J6258" s="206"/>
    </row>
    <row r="6259" spans="10:10" x14ac:dyDescent="0.2">
      <c r="J6259" s="206"/>
    </row>
    <row r="6260" spans="10:10" x14ac:dyDescent="0.2">
      <c r="J6260" s="206"/>
    </row>
    <row r="6261" spans="10:10" x14ac:dyDescent="0.2">
      <c r="J6261" s="206"/>
    </row>
    <row r="6262" spans="10:10" x14ac:dyDescent="0.2">
      <c r="J6262" s="206"/>
    </row>
    <row r="6263" spans="10:10" x14ac:dyDescent="0.2">
      <c r="J6263" s="206"/>
    </row>
    <row r="6264" spans="10:10" x14ac:dyDescent="0.2">
      <c r="J6264" s="206"/>
    </row>
    <row r="6265" spans="10:10" x14ac:dyDescent="0.2">
      <c r="J6265" s="206"/>
    </row>
    <row r="6266" spans="10:10" x14ac:dyDescent="0.2">
      <c r="J6266" s="206"/>
    </row>
    <row r="6267" spans="10:10" x14ac:dyDescent="0.2">
      <c r="J6267" s="206"/>
    </row>
    <row r="6268" spans="10:10" x14ac:dyDescent="0.2">
      <c r="J6268" s="206"/>
    </row>
    <row r="6269" spans="10:10" x14ac:dyDescent="0.2">
      <c r="J6269" s="206"/>
    </row>
    <row r="6270" spans="10:10" x14ac:dyDescent="0.2">
      <c r="J6270" s="206"/>
    </row>
    <row r="6271" spans="10:10" x14ac:dyDescent="0.2">
      <c r="J6271" s="206"/>
    </row>
    <row r="6272" spans="10:10" x14ac:dyDescent="0.2">
      <c r="J6272" s="206"/>
    </row>
    <row r="6273" spans="10:10" x14ac:dyDescent="0.2">
      <c r="J6273" s="206"/>
    </row>
    <row r="6274" spans="10:10" x14ac:dyDescent="0.2">
      <c r="J6274" s="206"/>
    </row>
    <row r="6275" spans="10:10" x14ac:dyDescent="0.2">
      <c r="J6275" s="206"/>
    </row>
    <row r="6276" spans="10:10" x14ac:dyDescent="0.2">
      <c r="J6276" s="206"/>
    </row>
    <row r="6277" spans="10:10" x14ac:dyDescent="0.2">
      <c r="J6277" s="206"/>
    </row>
    <row r="6278" spans="10:10" x14ac:dyDescent="0.2">
      <c r="J6278" s="206"/>
    </row>
    <row r="6279" spans="10:10" x14ac:dyDescent="0.2">
      <c r="J6279" s="206"/>
    </row>
    <row r="6280" spans="10:10" x14ac:dyDescent="0.2">
      <c r="J6280" s="206"/>
    </row>
    <row r="6281" spans="10:10" x14ac:dyDescent="0.2">
      <c r="J6281" s="206"/>
    </row>
    <row r="6282" spans="10:10" x14ac:dyDescent="0.2">
      <c r="J6282" s="206"/>
    </row>
    <row r="6283" spans="10:10" x14ac:dyDescent="0.2">
      <c r="J6283" s="206"/>
    </row>
    <row r="6284" spans="10:10" x14ac:dyDescent="0.2">
      <c r="J6284" s="206"/>
    </row>
    <row r="6285" spans="10:10" x14ac:dyDescent="0.2">
      <c r="J6285" s="206"/>
    </row>
    <row r="6286" spans="10:10" x14ac:dyDescent="0.2">
      <c r="J6286" s="206"/>
    </row>
    <row r="6287" spans="10:10" x14ac:dyDescent="0.2">
      <c r="J6287" s="206"/>
    </row>
    <row r="6288" spans="10:10" x14ac:dyDescent="0.2">
      <c r="J6288" s="206"/>
    </row>
    <row r="6289" spans="10:10" x14ac:dyDescent="0.2">
      <c r="J6289" s="206"/>
    </row>
    <row r="6290" spans="10:10" x14ac:dyDescent="0.2">
      <c r="J6290" s="206"/>
    </row>
    <row r="6291" spans="10:10" x14ac:dyDescent="0.2">
      <c r="J6291" s="206"/>
    </row>
    <row r="6292" spans="10:10" x14ac:dyDescent="0.2">
      <c r="J6292" s="206"/>
    </row>
    <row r="6293" spans="10:10" x14ac:dyDescent="0.2">
      <c r="J6293" s="206"/>
    </row>
    <row r="6294" spans="10:10" x14ac:dyDescent="0.2">
      <c r="J6294" s="206"/>
    </row>
    <row r="6295" spans="10:10" x14ac:dyDescent="0.2">
      <c r="J6295" s="206"/>
    </row>
    <row r="6296" spans="10:10" x14ac:dyDescent="0.2">
      <c r="J6296" s="206"/>
    </row>
    <row r="6297" spans="10:10" x14ac:dyDescent="0.2">
      <c r="J6297" s="206"/>
    </row>
    <row r="6298" spans="10:10" x14ac:dyDescent="0.2">
      <c r="J6298" s="206"/>
    </row>
    <row r="6299" spans="10:10" x14ac:dyDescent="0.2">
      <c r="J6299" s="206"/>
    </row>
    <row r="6300" spans="10:10" x14ac:dyDescent="0.2">
      <c r="J6300" s="206"/>
    </row>
    <row r="6301" spans="10:10" x14ac:dyDescent="0.2">
      <c r="J6301" s="206"/>
    </row>
    <row r="6302" spans="10:10" x14ac:dyDescent="0.2">
      <c r="J6302" s="206"/>
    </row>
    <row r="6303" spans="10:10" x14ac:dyDescent="0.2">
      <c r="J6303" s="206"/>
    </row>
    <row r="6304" spans="10:10" x14ac:dyDescent="0.2">
      <c r="J6304" s="206"/>
    </row>
    <row r="6305" spans="10:10" x14ac:dyDescent="0.2">
      <c r="J6305" s="206"/>
    </row>
    <row r="6306" spans="10:10" x14ac:dyDescent="0.2">
      <c r="J6306" s="206"/>
    </row>
    <row r="6307" spans="10:10" x14ac:dyDescent="0.2">
      <c r="J6307" s="206"/>
    </row>
    <row r="6308" spans="10:10" x14ac:dyDescent="0.2">
      <c r="J6308" s="206"/>
    </row>
    <row r="6309" spans="10:10" x14ac:dyDescent="0.2">
      <c r="J6309" s="206"/>
    </row>
    <row r="6310" spans="10:10" x14ac:dyDescent="0.2">
      <c r="J6310" s="206"/>
    </row>
    <row r="6311" spans="10:10" x14ac:dyDescent="0.2">
      <c r="J6311" s="206"/>
    </row>
    <row r="6312" spans="10:10" x14ac:dyDescent="0.2">
      <c r="J6312" s="206"/>
    </row>
    <row r="6313" spans="10:10" x14ac:dyDescent="0.2">
      <c r="J6313" s="206"/>
    </row>
    <row r="6314" spans="10:10" x14ac:dyDescent="0.2">
      <c r="J6314" s="206"/>
    </row>
    <row r="6315" spans="10:10" x14ac:dyDescent="0.2">
      <c r="J6315" s="206"/>
    </row>
    <row r="6316" spans="10:10" x14ac:dyDescent="0.2">
      <c r="J6316" s="206"/>
    </row>
    <row r="6317" spans="10:10" x14ac:dyDescent="0.2">
      <c r="J6317" s="206"/>
    </row>
    <row r="6318" spans="10:10" x14ac:dyDescent="0.2">
      <c r="J6318" s="206"/>
    </row>
    <row r="6319" spans="10:10" x14ac:dyDescent="0.2">
      <c r="J6319" s="206"/>
    </row>
    <row r="6320" spans="10:10" x14ac:dyDescent="0.2">
      <c r="J6320" s="206"/>
    </row>
    <row r="6321" spans="10:10" x14ac:dyDescent="0.2">
      <c r="J6321" s="206"/>
    </row>
    <row r="6322" spans="10:10" x14ac:dyDescent="0.2">
      <c r="J6322" s="206"/>
    </row>
    <row r="6323" spans="10:10" x14ac:dyDescent="0.2">
      <c r="J6323" s="206"/>
    </row>
    <row r="6324" spans="10:10" x14ac:dyDescent="0.2">
      <c r="J6324" s="206"/>
    </row>
    <row r="6325" spans="10:10" x14ac:dyDescent="0.2">
      <c r="J6325" s="206"/>
    </row>
    <row r="6326" spans="10:10" x14ac:dyDescent="0.2">
      <c r="J6326" s="206"/>
    </row>
    <row r="6327" spans="10:10" x14ac:dyDescent="0.2">
      <c r="J6327" s="206"/>
    </row>
    <row r="6328" spans="10:10" x14ac:dyDescent="0.2">
      <c r="J6328" s="206"/>
    </row>
    <row r="6329" spans="10:10" x14ac:dyDescent="0.2">
      <c r="J6329" s="206"/>
    </row>
    <row r="6330" spans="10:10" x14ac:dyDescent="0.2">
      <c r="J6330" s="206"/>
    </row>
    <row r="6331" spans="10:10" x14ac:dyDescent="0.2">
      <c r="J6331" s="206"/>
    </row>
    <row r="6332" spans="10:10" x14ac:dyDescent="0.2">
      <c r="J6332" s="206"/>
    </row>
    <row r="6333" spans="10:10" x14ac:dyDescent="0.2">
      <c r="J6333" s="206"/>
    </row>
    <row r="6334" spans="10:10" x14ac:dyDescent="0.2">
      <c r="J6334" s="206"/>
    </row>
    <row r="6335" spans="10:10" x14ac:dyDescent="0.2">
      <c r="J6335" s="206"/>
    </row>
    <row r="6336" spans="10:10" x14ac:dyDescent="0.2">
      <c r="J6336" s="206"/>
    </row>
    <row r="6337" spans="10:10" x14ac:dyDescent="0.2">
      <c r="J6337" s="206"/>
    </row>
    <row r="6338" spans="10:10" x14ac:dyDescent="0.2">
      <c r="J6338" s="206"/>
    </row>
    <row r="6339" spans="10:10" x14ac:dyDescent="0.2">
      <c r="J6339" s="206"/>
    </row>
    <row r="6340" spans="10:10" x14ac:dyDescent="0.2">
      <c r="J6340" s="206"/>
    </row>
    <row r="6341" spans="10:10" x14ac:dyDescent="0.2">
      <c r="J6341" s="206"/>
    </row>
    <row r="6342" spans="10:10" x14ac:dyDescent="0.2">
      <c r="J6342" s="206"/>
    </row>
    <row r="6343" spans="10:10" x14ac:dyDescent="0.2">
      <c r="J6343" s="206"/>
    </row>
    <row r="6344" spans="10:10" x14ac:dyDescent="0.2">
      <c r="J6344" s="206"/>
    </row>
    <row r="6345" spans="10:10" x14ac:dyDescent="0.2">
      <c r="J6345" s="206"/>
    </row>
    <row r="6346" spans="10:10" x14ac:dyDescent="0.2">
      <c r="J6346" s="206"/>
    </row>
    <row r="6347" spans="10:10" x14ac:dyDescent="0.2">
      <c r="J6347" s="206"/>
    </row>
    <row r="6348" spans="10:10" x14ac:dyDescent="0.2">
      <c r="J6348" s="206"/>
    </row>
    <row r="6349" spans="10:10" x14ac:dyDescent="0.2">
      <c r="J6349" s="206"/>
    </row>
    <row r="6350" spans="10:10" x14ac:dyDescent="0.2">
      <c r="J6350" s="206"/>
    </row>
    <row r="6351" spans="10:10" x14ac:dyDescent="0.2">
      <c r="J6351" s="206"/>
    </row>
    <row r="6352" spans="10:10" x14ac:dyDescent="0.2">
      <c r="J6352" s="206"/>
    </row>
    <row r="6353" spans="10:10" x14ac:dyDescent="0.2">
      <c r="J6353" s="206"/>
    </row>
    <row r="6354" spans="10:10" x14ac:dyDescent="0.2">
      <c r="J6354" s="206"/>
    </row>
    <row r="6355" spans="10:10" x14ac:dyDescent="0.2">
      <c r="J6355" s="206"/>
    </row>
    <row r="6356" spans="10:10" x14ac:dyDescent="0.2">
      <c r="J6356" s="206"/>
    </row>
    <row r="6357" spans="10:10" x14ac:dyDescent="0.2">
      <c r="J6357" s="206"/>
    </row>
    <row r="6358" spans="10:10" x14ac:dyDescent="0.2">
      <c r="J6358" s="206"/>
    </row>
    <row r="6359" spans="10:10" x14ac:dyDescent="0.2">
      <c r="J6359" s="206"/>
    </row>
    <row r="6360" spans="10:10" x14ac:dyDescent="0.2">
      <c r="J6360" s="206"/>
    </row>
    <row r="6361" spans="10:10" x14ac:dyDescent="0.2">
      <c r="J6361" s="206"/>
    </row>
    <row r="6362" spans="10:10" x14ac:dyDescent="0.2">
      <c r="J6362" s="206"/>
    </row>
    <row r="6363" spans="10:10" x14ac:dyDescent="0.2">
      <c r="J6363" s="206"/>
    </row>
    <row r="6364" spans="10:10" x14ac:dyDescent="0.2">
      <c r="J6364" s="206"/>
    </row>
    <row r="6365" spans="10:10" x14ac:dyDescent="0.2">
      <c r="J6365" s="206"/>
    </row>
    <row r="6366" spans="10:10" x14ac:dyDescent="0.2">
      <c r="J6366" s="206"/>
    </row>
    <row r="6367" spans="10:10" x14ac:dyDescent="0.2">
      <c r="J6367" s="206"/>
    </row>
    <row r="6368" spans="10:10" x14ac:dyDescent="0.2">
      <c r="J6368" s="206"/>
    </row>
    <row r="6369" spans="10:10" x14ac:dyDescent="0.2">
      <c r="J6369" s="206"/>
    </row>
    <row r="6370" spans="10:10" x14ac:dyDescent="0.2">
      <c r="J6370" s="206"/>
    </row>
    <row r="6371" spans="10:10" x14ac:dyDescent="0.2">
      <c r="J6371" s="206"/>
    </row>
    <row r="6372" spans="10:10" x14ac:dyDescent="0.2">
      <c r="J6372" s="206"/>
    </row>
    <row r="6373" spans="10:10" x14ac:dyDescent="0.2">
      <c r="J6373" s="206"/>
    </row>
    <row r="6374" spans="10:10" x14ac:dyDescent="0.2">
      <c r="J6374" s="206"/>
    </row>
    <row r="6375" spans="10:10" x14ac:dyDescent="0.2">
      <c r="J6375" s="206"/>
    </row>
    <row r="6376" spans="10:10" x14ac:dyDescent="0.2">
      <c r="J6376" s="206"/>
    </row>
    <row r="6377" spans="10:10" x14ac:dyDescent="0.2">
      <c r="J6377" s="206"/>
    </row>
    <row r="6378" spans="10:10" x14ac:dyDescent="0.2">
      <c r="J6378" s="206"/>
    </row>
    <row r="6379" spans="10:10" x14ac:dyDescent="0.2">
      <c r="J6379" s="206"/>
    </row>
    <row r="6380" spans="10:10" x14ac:dyDescent="0.2">
      <c r="J6380" s="206"/>
    </row>
    <row r="6381" spans="10:10" x14ac:dyDescent="0.2">
      <c r="J6381" s="206"/>
    </row>
    <row r="6382" spans="10:10" x14ac:dyDescent="0.2">
      <c r="J6382" s="206"/>
    </row>
    <row r="6383" spans="10:10" x14ac:dyDescent="0.2">
      <c r="J6383" s="206"/>
    </row>
    <row r="6384" spans="10:10" x14ac:dyDescent="0.2">
      <c r="J6384" s="206"/>
    </row>
    <row r="6385" spans="10:10" x14ac:dyDescent="0.2">
      <c r="J6385" s="206"/>
    </row>
    <row r="6386" spans="10:10" x14ac:dyDescent="0.2">
      <c r="J6386" s="206"/>
    </row>
    <row r="6387" spans="10:10" x14ac:dyDescent="0.2">
      <c r="J6387" s="206"/>
    </row>
    <row r="6388" spans="10:10" x14ac:dyDescent="0.2">
      <c r="J6388" s="206"/>
    </row>
    <row r="6389" spans="10:10" x14ac:dyDescent="0.2">
      <c r="J6389" s="206"/>
    </row>
    <row r="6390" spans="10:10" x14ac:dyDescent="0.2">
      <c r="J6390" s="206"/>
    </row>
    <row r="6391" spans="10:10" x14ac:dyDescent="0.2">
      <c r="J6391" s="218"/>
    </row>
    <row r="6392" spans="10:10" x14ac:dyDescent="0.2">
      <c r="J6392" s="206"/>
    </row>
    <row r="6393" spans="10:10" x14ac:dyDescent="0.2">
      <c r="J6393" s="218"/>
    </row>
    <row r="6394" spans="10:10" x14ac:dyDescent="0.2">
      <c r="J6394" s="206"/>
    </row>
    <row r="6395" spans="10:10" x14ac:dyDescent="0.2">
      <c r="J6395" s="218"/>
    </row>
    <row r="6396" spans="10:10" x14ac:dyDescent="0.2">
      <c r="J6396" s="206"/>
    </row>
    <row r="6397" spans="10:10" x14ac:dyDescent="0.2">
      <c r="J6397" s="218"/>
    </row>
    <row r="6398" spans="10:10" x14ac:dyDescent="0.2">
      <c r="J6398" s="206"/>
    </row>
    <row r="6399" spans="10:10" x14ac:dyDescent="0.2">
      <c r="J6399" s="218"/>
    </row>
    <row r="6400" spans="10:10" x14ac:dyDescent="0.2">
      <c r="J6400" s="206"/>
    </row>
    <row r="6401" spans="10:10" x14ac:dyDescent="0.2">
      <c r="J6401" s="218"/>
    </row>
    <row r="6402" spans="10:10" x14ac:dyDescent="0.2">
      <c r="J6402" s="206"/>
    </row>
    <row r="6403" spans="10:10" x14ac:dyDescent="0.2">
      <c r="J6403" s="206"/>
    </row>
    <row r="6404" spans="10:10" x14ac:dyDescent="0.2">
      <c r="J6404" s="206"/>
    </row>
    <row r="6405" spans="10:10" x14ac:dyDescent="0.2">
      <c r="J6405" s="206"/>
    </row>
    <row r="6406" spans="10:10" x14ac:dyDescent="0.2">
      <c r="J6406" s="206"/>
    </row>
    <row r="6407" spans="10:10" x14ac:dyDescent="0.2">
      <c r="J6407" s="206"/>
    </row>
    <row r="6408" spans="10:10" x14ac:dyDescent="0.2">
      <c r="J6408" s="206"/>
    </row>
    <row r="6409" spans="10:10" x14ac:dyDescent="0.2">
      <c r="J6409" s="206"/>
    </row>
    <row r="6410" spans="10:10" x14ac:dyDescent="0.2">
      <c r="J6410" s="206"/>
    </row>
    <row r="6411" spans="10:10" x14ac:dyDescent="0.2">
      <c r="J6411" s="206"/>
    </row>
    <row r="6412" spans="10:10" x14ac:dyDescent="0.2">
      <c r="J6412" s="206"/>
    </row>
    <row r="6413" spans="10:10" x14ac:dyDescent="0.2">
      <c r="J6413" s="206"/>
    </row>
    <row r="6414" spans="10:10" x14ac:dyDescent="0.2">
      <c r="J6414" s="206"/>
    </row>
    <row r="6415" spans="10:10" x14ac:dyDescent="0.2">
      <c r="J6415" s="218"/>
    </row>
    <row r="6416" spans="10:10" x14ac:dyDescent="0.2">
      <c r="J6416" s="206"/>
    </row>
    <row r="6417" spans="10:10" x14ac:dyDescent="0.2">
      <c r="J6417" s="218"/>
    </row>
    <row r="6418" spans="10:10" x14ac:dyDescent="0.2">
      <c r="J6418" s="206"/>
    </row>
    <row r="6419" spans="10:10" x14ac:dyDescent="0.2">
      <c r="J6419" s="218"/>
    </row>
    <row r="6420" spans="10:10" x14ac:dyDescent="0.2">
      <c r="J6420" s="206"/>
    </row>
    <row r="6421" spans="10:10" x14ac:dyDescent="0.2">
      <c r="J6421" s="218"/>
    </row>
    <row r="6422" spans="10:10" x14ac:dyDescent="0.2">
      <c r="J6422" s="206"/>
    </row>
    <row r="6423" spans="10:10" x14ac:dyDescent="0.2">
      <c r="J6423" s="218"/>
    </row>
    <row r="6424" spans="10:10" x14ac:dyDescent="0.2">
      <c r="J6424" s="206"/>
    </row>
    <row r="6425" spans="10:10" x14ac:dyDescent="0.2">
      <c r="J6425" s="218"/>
    </row>
    <row r="6426" spans="10:10" x14ac:dyDescent="0.2">
      <c r="J6426" s="206"/>
    </row>
    <row r="6427" spans="10:10" x14ac:dyDescent="0.2">
      <c r="J6427" s="206"/>
    </row>
    <row r="6428" spans="10:10" x14ac:dyDescent="0.2">
      <c r="J6428" s="206"/>
    </row>
    <row r="6429" spans="10:10" x14ac:dyDescent="0.2">
      <c r="J6429" s="206"/>
    </row>
    <row r="6430" spans="10:10" x14ac:dyDescent="0.2">
      <c r="J6430" s="206"/>
    </row>
    <row r="6431" spans="10:10" x14ac:dyDescent="0.2">
      <c r="J6431" s="206"/>
    </row>
    <row r="6432" spans="10:10" x14ac:dyDescent="0.2">
      <c r="J6432" s="206"/>
    </row>
    <row r="6433" spans="10:10" x14ac:dyDescent="0.2">
      <c r="J6433" s="206"/>
    </row>
    <row r="6434" spans="10:10" x14ac:dyDescent="0.2">
      <c r="J6434" s="206"/>
    </row>
    <row r="6435" spans="10:10" x14ac:dyDescent="0.2">
      <c r="J6435" s="206"/>
    </row>
    <row r="6436" spans="10:10" x14ac:dyDescent="0.2">
      <c r="J6436" s="206"/>
    </row>
    <row r="6437" spans="10:10" x14ac:dyDescent="0.2">
      <c r="J6437" s="206"/>
    </row>
    <row r="6438" spans="10:10" x14ac:dyDescent="0.2">
      <c r="J6438" s="206"/>
    </row>
    <row r="6439" spans="10:10" x14ac:dyDescent="0.2">
      <c r="J6439" s="206"/>
    </row>
    <row r="6440" spans="10:10" x14ac:dyDescent="0.2">
      <c r="J6440" s="206"/>
    </row>
    <row r="6441" spans="10:10" x14ac:dyDescent="0.2">
      <c r="J6441" s="206"/>
    </row>
    <row r="6442" spans="10:10" x14ac:dyDescent="0.2">
      <c r="J6442" s="206"/>
    </row>
    <row r="6443" spans="10:10" x14ac:dyDescent="0.2">
      <c r="J6443" s="206"/>
    </row>
    <row r="6444" spans="10:10" x14ac:dyDescent="0.2">
      <c r="J6444" s="206"/>
    </row>
    <row r="6445" spans="10:10" x14ac:dyDescent="0.2">
      <c r="J6445" s="206"/>
    </row>
    <row r="6446" spans="10:10" x14ac:dyDescent="0.2">
      <c r="J6446" s="206"/>
    </row>
    <row r="6447" spans="10:10" x14ac:dyDescent="0.2">
      <c r="J6447" s="206"/>
    </row>
    <row r="6448" spans="10:10" x14ac:dyDescent="0.2">
      <c r="J6448" s="206"/>
    </row>
    <row r="6449" spans="10:10" x14ac:dyDescent="0.2">
      <c r="J6449" s="206"/>
    </row>
    <row r="6450" spans="10:10" x14ac:dyDescent="0.2">
      <c r="J6450" s="206"/>
    </row>
    <row r="6451" spans="10:10" x14ac:dyDescent="0.2">
      <c r="J6451" s="206"/>
    </row>
    <row r="6452" spans="10:10" x14ac:dyDescent="0.2">
      <c r="J6452" s="206"/>
    </row>
    <row r="6453" spans="10:10" x14ac:dyDescent="0.2">
      <c r="J6453" s="206"/>
    </row>
    <row r="6454" spans="10:10" x14ac:dyDescent="0.2">
      <c r="J6454" s="206"/>
    </row>
    <row r="6455" spans="10:10" x14ac:dyDescent="0.2">
      <c r="J6455" s="206"/>
    </row>
    <row r="6456" spans="10:10" x14ac:dyDescent="0.2">
      <c r="J6456" s="206"/>
    </row>
    <row r="6457" spans="10:10" x14ac:dyDescent="0.2">
      <c r="J6457" s="218"/>
    </row>
    <row r="6458" spans="10:10" x14ac:dyDescent="0.2">
      <c r="J6458" s="206"/>
    </row>
    <row r="6459" spans="10:10" x14ac:dyDescent="0.2">
      <c r="J6459" s="218"/>
    </row>
    <row r="6460" spans="10:10" x14ac:dyDescent="0.2">
      <c r="J6460" s="206"/>
    </row>
    <row r="6461" spans="10:10" x14ac:dyDescent="0.2">
      <c r="J6461" s="218"/>
    </row>
    <row r="6462" spans="10:10" x14ac:dyDescent="0.2">
      <c r="J6462" s="206"/>
    </row>
    <row r="6463" spans="10:10" x14ac:dyDescent="0.2">
      <c r="J6463" s="218"/>
    </row>
    <row r="6464" spans="10:10" x14ac:dyDescent="0.2">
      <c r="J6464" s="206"/>
    </row>
    <row r="6465" spans="10:10" x14ac:dyDescent="0.2">
      <c r="J6465" s="218"/>
    </row>
    <row r="6466" spans="10:10" x14ac:dyDescent="0.2">
      <c r="J6466" s="206"/>
    </row>
    <row r="6467" spans="10:10" x14ac:dyDescent="0.2">
      <c r="J6467" s="218"/>
    </row>
    <row r="6468" spans="10:10" x14ac:dyDescent="0.2">
      <c r="J6468" s="206"/>
    </row>
    <row r="6469" spans="10:10" x14ac:dyDescent="0.2">
      <c r="J6469" s="218"/>
    </row>
    <row r="6470" spans="10:10" x14ac:dyDescent="0.2">
      <c r="J6470" s="206"/>
    </row>
    <row r="6471" spans="10:10" x14ac:dyDescent="0.2">
      <c r="J6471" s="218"/>
    </row>
    <row r="6472" spans="10:10" x14ac:dyDescent="0.2">
      <c r="J6472" s="206"/>
    </row>
    <row r="6473" spans="10:10" x14ac:dyDescent="0.2">
      <c r="J6473" s="218"/>
    </row>
    <row r="6474" spans="10:10" x14ac:dyDescent="0.2">
      <c r="J6474" s="206"/>
    </row>
    <row r="6475" spans="10:10" x14ac:dyDescent="0.2">
      <c r="J6475" s="218"/>
    </row>
    <row r="6476" spans="10:10" x14ac:dyDescent="0.2">
      <c r="J6476" s="206"/>
    </row>
    <row r="6477" spans="10:10" x14ac:dyDescent="0.2">
      <c r="J6477" s="218"/>
    </row>
    <row r="6478" spans="10:10" x14ac:dyDescent="0.2">
      <c r="J6478" s="206"/>
    </row>
    <row r="6479" spans="10:10" x14ac:dyDescent="0.2">
      <c r="J6479" s="218"/>
    </row>
    <row r="6480" spans="10:10" x14ac:dyDescent="0.2">
      <c r="J6480" s="206"/>
    </row>
    <row r="6481" spans="10:10" x14ac:dyDescent="0.2">
      <c r="J6481" s="206"/>
    </row>
    <row r="6482" spans="10:10" x14ac:dyDescent="0.2">
      <c r="J6482" s="206"/>
    </row>
    <row r="6483" spans="10:10" x14ac:dyDescent="0.2">
      <c r="J6483" s="206"/>
    </row>
    <row r="6484" spans="10:10" x14ac:dyDescent="0.2">
      <c r="J6484" s="206"/>
    </row>
    <row r="6485" spans="10:10" x14ac:dyDescent="0.2">
      <c r="J6485" s="206"/>
    </row>
    <row r="6486" spans="10:10" x14ac:dyDescent="0.2">
      <c r="J6486" s="206"/>
    </row>
    <row r="6487" spans="10:10" x14ac:dyDescent="0.2">
      <c r="J6487" s="206"/>
    </row>
    <row r="6488" spans="10:10" x14ac:dyDescent="0.2">
      <c r="J6488" s="206"/>
    </row>
    <row r="6489" spans="10:10" x14ac:dyDescent="0.2">
      <c r="J6489" s="206"/>
    </row>
    <row r="6490" spans="10:10" x14ac:dyDescent="0.2">
      <c r="J6490" s="206"/>
    </row>
    <row r="6491" spans="10:10" x14ac:dyDescent="0.2">
      <c r="J6491" s="206"/>
    </row>
    <row r="6492" spans="10:10" x14ac:dyDescent="0.2">
      <c r="J6492" s="206"/>
    </row>
    <row r="6493" spans="10:10" x14ac:dyDescent="0.2">
      <c r="J6493" s="206"/>
    </row>
    <row r="6494" spans="10:10" x14ac:dyDescent="0.2">
      <c r="J6494" s="206"/>
    </row>
    <row r="6495" spans="10:10" x14ac:dyDescent="0.2">
      <c r="J6495" s="206"/>
    </row>
    <row r="6496" spans="10:10" x14ac:dyDescent="0.2">
      <c r="J6496" s="206"/>
    </row>
    <row r="6497" spans="10:10" x14ac:dyDescent="0.2">
      <c r="J6497" s="206"/>
    </row>
    <row r="6498" spans="10:10" x14ac:dyDescent="0.2">
      <c r="J6498" s="206"/>
    </row>
    <row r="6499" spans="10:10" x14ac:dyDescent="0.2">
      <c r="J6499" s="206"/>
    </row>
    <row r="6500" spans="10:10" x14ac:dyDescent="0.2">
      <c r="J6500" s="206"/>
    </row>
    <row r="6501" spans="10:10" x14ac:dyDescent="0.2">
      <c r="J6501" s="206"/>
    </row>
    <row r="6502" spans="10:10" x14ac:dyDescent="0.2">
      <c r="J6502" s="206"/>
    </row>
    <row r="6503" spans="10:10" x14ac:dyDescent="0.2">
      <c r="J6503" s="206"/>
    </row>
    <row r="6504" spans="10:10" x14ac:dyDescent="0.2">
      <c r="J6504" s="206"/>
    </row>
    <row r="6505" spans="10:10" x14ac:dyDescent="0.2">
      <c r="J6505" s="206"/>
    </row>
    <row r="6506" spans="10:10" x14ac:dyDescent="0.2">
      <c r="J6506" s="206"/>
    </row>
    <row r="6507" spans="10:10" x14ac:dyDescent="0.2">
      <c r="J6507" s="206"/>
    </row>
    <row r="6508" spans="10:10" x14ac:dyDescent="0.2">
      <c r="J6508" s="206"/>
    </row>
    <row r="6509" spans="10:10" x14ac:dyDescent="0.2">
      <c r="J6509" s="206"/>
    </row>
    <row r="6510" spans="10:10" x14ac:dyDescent="0.2">
      <c r="J6510" s="206"/>
    </row>
    <row r="6511" spans="10:10" x14ac:dyDescent="0.2">
      <c r="J6511" s="206"/>
    </row>
    <row r="6512" spans="10:10" x14ac:dyDescent="0.2">
      <c r="J6512" s="206"/>
    </row>
    <row r="6513" spans="10:10" x14ac:dyDescent="0.2">
      <c r="J6513" s="206"/>
    </row>
    <row r="6514" spans="10:10" x14ac:dyDescent="0.2">
      <c r="J6514" s="206"/>
    </row>
    <row r="6515" spans="10:10" x14ac:dyDescent="0.2">
      <c r="J6515" s="206"/>
    </row>
    <row r="6516" spans="10:10" x14ac:dyDescent="0.2">
      <c r="J6516" s="206"/>
    </row>
    <row r="6517" spans="10:10" x14ac:dyDescent="0.2">
      <c r="J6517" s="206"/>
    </row>
    <row r="6518" spans="10:10" x14ac:dyDescent="0.2">
      <c r="J6518" s="206"/>
    </row>
    <row r="6519" spans="10:10" x14ac:dyDescent="0.2">
      <c r="J6519" s="206"/>
    </row>
    <row r="6520" spans="10:10" x14ac:dyDescent="0.2">
      <c r="J6520" s="206"/>
    </row>
    <row r="6521" spans="10:10" x14ac:dyDescent="0.2">
      <c r="J6521" s="206"/>
    </row>
    <row r="6522" spans="10:10" x14ac:dyDescent="0.2">
      <c r="J6522" s="206"/>
    </row>
    <row r="6523" spans="10:10" x14ac:dyDescent="0.2">
      <c r="J6523" s="206"/>
    </row>
    <row r="6524" spans="10:10" x14ac:dyDescent="0.2">
      <c r="J6524" s="206"/>
    </row>
    <row r="6525" spans="10:10" x14ac:dyDescent="0.2">
      <c r="J6525" s="206"/>
    </row>
    <row r="6526" spans="10:10" x14ac:dyDescent="0.2">
      <c r="J6526" s="206"/>
    </row>
    <row r="6527" spans="10:10" x14ac:dyDescent="0.2">
      <c r="J6527" s="206"/>
    </row>
    <row r="6528" spans="10:10" x14ac:dyDescent="0.2">
      <c r="J6528" s="206"/>
    </row>
    <row r="6529" spans="10:10" x14ac:dyDescent="0.2">
      <c r="J6529" s="206"/>
    </row>
    <row r="6530" spans="10:10" x14ac:dyDescent="0.2">
      <c r="J6530" s="206"/>
    </row>
    <row r="6531" spans="10:10" x14ac:dyDescent="0.2">
      <c r="J6531" s="206"/>
    </row>
    <row r="6532" spans="10:10" x14ac:dyDescent="0.2">
      <c r="J6532" s="206"/>
    </row>
    <row r="6533" spans="10:10" x14ac:dyDescent="0.2">
      <c r="J6533" s="206"/>
    </row>
    <row r="6534" spans="10:10" x14ac:dyDescent="0.2">
      <c r="J6534" s="206"/>
    </row>
    <row r="6535" spans="10:10" x14ac:dyDescent="0.2">
      <c r="J6535" s="206"/>
    </row>
    <row r="6536" spans="10:10" x14ac:dyDescent="0.2">
      <c r="J6536" s="206"/>
    </row>
    <row r="6537" spans="10:10" x14ac:dyDescent="0.2">
      <c r="J6537" s="206"/>
    </row>
    <row r="6538" spans="10:10" x14ac:dyDescent="0.2">
      <c r="J6538" s="206"/>
    </row>
    <row r="6539" spans="10:10" x14ac:dyDescent="0.2">
      <c r="J6539" s="206"/>
    </row>
    <row r="6540" spans="10:10" x14ac:dyDescent="0.2">
      <c r="J6540" s="206"/>
    </row>
    <row r="6541" spans="10:10" x14ac:dyDescent="0.2">
      <c r="J6541" s="206"/>
    </row>
    <row r="6542" spans="10:10" x14ac:dyDescent="0.2">
      <c r="J6542" s="206"/>
    </row>
    <row r="6543" spans="10:10" x14ac:dyDescent="0.2">
      <c r="J6543" s="206"/>
    </row>
    <row r="6544" spans="10:10" x14ac:dyDescent="0.2">
      <c r="J6544" s="206"/>
    </row>
    <row r="6545" spans="10:10" x14ac:dyDescent="0.2">
      <c r="J6545" s="206"/>
    </row>
    <row r="6546" spans="10:10" x14ac:dyDescent="0.2">
      <c r="J6546" s="206"/>
    </row>
    <row r="6547" spans="10:10" x14ac:dyDescent="0.2">
      <c r="J6547" s="206"/>
    </row>
    <row r="6548" spans="10:10" x14ac:dyDescent="0.2">
      <c r="J6548" s="206"/>
    </row>
    <row r="6549" spans="10:10" x14ac:dyDescent="0.2">
      <c r="J6549" s="206"/>
    </row>
    <row r="6550" spans="10:10" x14ac:dyDescent="0.2">
      <c r="J6550" s="206"/>
    </row>
    <row r="6551" spans="10:10" x14ac:dyDescent="0.2">
      <c r="J6551" s="206"/>
    </row>
    <row r="6552" spans="10:10" x14ac:dyDescent="0.2">
      <c r="J6552" s="206"/>
    </row>
    <row r="6553" spans="10:10" x14ac:dyDescent="0.2">
      <c r="J6553" s="206"/>
    </row>
    <row r="6554" spans="10:10" x14ac:dyDescent="0.2">
      <c r="J6554" s="206"/>
    </row>
    <row r="6555" spans="10:10" x14ac:dyDescent="0.2">
      <c r="J6555" s="206"/>
    </row>
    <row r="6556" spans="10:10" x14ac:dyDescent="0.2">
      <c r="J6556" s="206"/>
    </row>
    <row r="6557" spans="10:10" x14ac:dyDescent="0.2">
      <c r="J6557" s="206"/>
    </row>
    <row r="6558" spans="10:10" x14ac:dyDescent="0.2">
      <c r="J6558" s="206"/>
    </row>
    <row r="6559" spans="10:10" x14ac:dyDescent="0.2">
      <c r="J6559" s="206"/>
    </row>
    <row r="6560" spans="10:10" x14ac:dyDescent="0.2">
      <c r="J6560" s="206"/>
    </row>
    <row r="6561" spans="10:10" x14ac:dyDescent="0.2">
      <c r="J6561" s="206"/>
    </row>
    <row r="6562" spans="10:10" x14ac:dyDescent="0.2">
      <c r="J6562" s="206"/>
    </row>
    <row r="6563" spans="10:10" x14ac:dyDescent="0.2">
      <c r="J6563" s="206"/>
    </row>
    <row r="6564" spans="10:10" x14ac:dyDescent="0.2">
      <c r="J6564" s="206"/>
    </row>
    <row r="6565" spans="10:10" x14ac:dyDescent="0.2">
      <c r="J6565" s="206"/>
    </row>
    <row r="6566" spans="10:10" x14ac:dyDescent="0.2">
      <c r="J6566" s="206"/>
    </row>
    <row r="6567" spans="10:10" x14ac:dyDescent="0.2">
      <c r="J6567" s="206"/>
    </row>
    <row r="6568" spans="10:10" x14ac:dyDescent="0.2">
      <c r="J6568" s="206"/>
    </row>
    <row r="6569" spans="10:10" x14ac:dyDescent="0.2">
      <c r="J6569" s="206"/>
    </row>
    <row r="6570" spans="10:10" x14ac:dyDescent="0.2">
      <c r="J6570" s="206"/>
    </row>
    <row r="6571" spans="10:10" x14ac:dyDescent="0.2">
      <c r="J6571" s="206"/>
    </row>
    <row r="6572" spans="10:10" x14ac:dyDescent="0.2">
      <c r="J6572" s="206"/>
    </row>
    <row r="6573" spans="10:10" x14ac:dyDescent="0.2">
      <c r="J6573" s="206"/>
    </row>
    <row r="6574" spans="10:10" x14ac:dyDescent="0.2">
      <c r="J6574" s="206"/>
    </row>
    <row r="6575" spans="10:10" x14ac:dyDescent="0.2">
      <c r="J6575" s="206"/>
    </row>
    <row r="6576" spans="10:10" x14ac:dyDescent="0.2">
      <c r="J6576" s="206"/>
    </row>
    <row r="6577" spans="10:10" x14ac:dyDescent="0.2">
      <c r="J6577" s="218"/>
    </row>
    <row r="6578" spans="10:10" x14ac:dyDescent="0.2">
      <c r="J6578" s="206"/>
    </row>
    <row r="6579" spans="10:10" x14ac:dyDescent="0.2">
      <c r="J6579" s="218"/>
    </row>
    <row r="6580" spans="10:10" x14ac:dyDescent="0.2">
      <c r="J6580" s="206"/>
    </row>
    <row r="6581" spans="10:10" x14ac:dyDescent="0.2">
      <c r="J6581" s="218"/>
    </row>
    <row r="6582" spans="10:10" x14ac:dyDescent="0.2">
      <c r="J6582" s="206"/>
    </row>
    <row r="6583" spans="10:10" x14ac:dyDescent="0.2">
      <c r="J6583" s="218"/>
    </row>
    <row r="6584" spans="10:10" x14ac:dyDescent="0.2">
      <c r="J6584" s="206"/>
    </row>
    <row r="6585" spans="10:10" x14ac:dyDescent="0.2">
      <c r="J6585" s="218"/>
    </row>
    <row r="6586" spans="10:10" x14ac:dyDescent="0.2">
      <c r="J6586" s="206"/>
    </row>
    <row r="6587" spans="10:10" x14ac:dyDescent="0.2">
      <c r="J6587" s="218"/>
    </row>
    <row r="6588" spans="10:10" x14ac:dyDescent="0.2">
      <c r="J6588" s="206"/>
    </row>
    <row r="6589" spans="10:10" x14ac:dyDescent="0.2">
      <c r="J6589" s="218"/>
    </row>
    <row r="6590" spans="10:10" x14ac:dyDescent="0.2">
      <c r="J6590" s="206"/>
    </row>
    <row r="6591" spans="10:10" x14ac:dyDescent="0.2">
      <c r="J6591" s="218"/>
    </row>
    <row r="6592" spans="10:10" x14ac:dyDescent="0.2">
      <c r="J6592" s="206"/>
    </row>
    <row r="6593" spans="10:10" x14ac:dyDescent="0.2">
      <c r="J6593" s="218"/>
    </row>
    <row r="6594" spans="10:10" x14ac:dyDescent="0.2">
      <c r="J6594" s="206"/>
    </row>
    <row r="6595" spans="10:10" x14ac:dyDescent="0.2">
      <c r="J6595" s="218"/>
    </row>
    <row r="6596" spans="10:10" x14ac:dyDescent="0.2">
      <c r="J6596" s="206"/>
    </row>
    <row r="6597" spans="10:10" x14ac:dyDescent="0.2">
      <c r="J6597" s="218"/>
    </row>
    <row r="6598" spans="10:10" x14ac:dyDescent="0.2">
      <c r="J6598" s="206"/>
    </row>
    <row r="6599" spans="10:10" x14ac:dyDescent="0.2">
      <c r="J6599" s="218"/>
    </row>
    <row r="6600" spans="10:10" x14ac:dyDescent="0.2">
      <c r="J6600" s="206"/>
    </row>
    <row r="6601" spans="10:10" x14ac:dyDescent="0.2">
      <c r="J6601" s="206"/>
    </row>
    <row r="6602" spans="10:10" x14ac:dyDescent="0.2">
      <c r="J6602" s="206"/>
    </row>
    <row r="6603" spans="10:10" x14ac:dyDescent="0.2">
      <c r="J6603" s="206"/>
    </row>
    <row r="6604" spans="10:10" x14ac:dyDescent="0.2">
      <c r="J6604" s="206"/>
    </row>
    <row r="6605" spans="10:10" x14ac:dyDescent="0.2">
      <c r="J6605" s="206"/>
    </row>
    <row r="6606" spans="10:10" x14ac:dyDescent="0.2">
      <c r="J6606" s="206"/>
    </row>
    <row r="6607" spans="10:10" x14ac:dyDescent="0.2">
      <c r="J6607" s="206"/>
    </row>
    <row r="6608" spans="10:10" x14ac:dyDescent="0.2">
      <c r="J6608" s="206"/>
    </row>
    <row r="6609" spans="10:10" x14ac:dyDescent="0.2">
      <c r="J6609" s="206"/>
    </row>
    <row r="6610" spans="10:10" x14ac:dyDescent="0.2">
      <c r="J6610" s="206"/>
    </row>
    <row r="6611" spans="10:10" x14ac:dyDescent="0.2">
      <c r="J6611" s="206"/>
    </row>
    <row r="6612" spans="10:10" x14ac:dyDescent="0.2">
      <c r="J6612" s="206"/>
    </row>
    <row r="6613" spans="10:10" x14ac:dyDescent="0.2">
      <c r="J6613" s="206"/>
    </row>
    <row r="6614" spans="10:10" x14ac:dyDescent="0.2">
      <c r="J6614" s="206"/>
    </row>
    <row r="6615" spans="10:10" x14ac:dyDescent="0.2">
      <c r="J6615" s="206"/>
    </row>
    <row r="6616" spans="10:10" x14ac:dyDescent="0.2">
      <c r="J6616" s="206"/>
    </row>
    <row r="6617" spans="10:10" x14ac:dyDescent="0.2">
      <c r="J6617" s="206"/>
    </row>
    <row r="6618" spans="10:10" x14ac:dyDescent="0.2">
      <c r="J6618" s="206"/>
    </row>
    <row r="6619" spans="10:10" x14ac:dyDescent="0.2">
      <c r="J6619" s="218"/>
    </row>
    <row r="6620" spans="10:10" x14ac:dyDescent="0.2">
      <c r="J6620" s="206"/>
    </row>
    <row r="6621" spans="10:10" x14ac:dyDescent="0.2">
      <c r="J6621" s="218"/>
    </row>
    <row r="6622" spans="10:10" x14ac:dyDescent="0.2">
      <c r="J6622" s="206"/>
    </row>
    <row r="6623" spans="10:10" x14ac:dyDescent="0.2">
      <c r="J6623" s="218"/>
    </row>
    <row r="6624" spans="10:10" x14ac:dyDescent="0.2">
      <c r="J6624" s="206"/>
    </row>
    <row r="6625" spans="10:10" x14ac:dyDescent="0.2">
      <c r="J6625" s="218"/>
    </row>
    <row r="6626" spans="10:10" x14ac:dyDescent="0.2">
      <c r="J6626" s="206"/>
    </row>
    <row r="6627" spans="10:10" x14ac:dyDescent="0.2">
      <c r="J6627" s="218"/>
    </row>
    <row r="6628" spans="10:10" x14ac:dyDescent="0.2">
      <c r="J6628" s="206"/>
    </row>
    <row r="6629" spans="10:10" x14ac:dyDescent="0.2">
      <c r="J6629" s="218"/>
    </row>
    <row r="6630" spans="10:10" x14ac:dyDescent="0.2">
      <c r="J6630" s="206"/>
    </row>
    <row r="6631" spans="10:10" x14ac:dyDescent="0.2">
      <c r="J6631" s="206"/>
    </row>
    <row r="6632" spans="10:10" x14ac:dyDescent="0.2">
      <c r="J6632" s="206"/>
    </row>
    <row r="6633" spans="10:10" x14ac:dyDescent="0.2">
      <c r="J6633" s="206"/>
    </row>
    <row r="6634" spans="10:10" x14ac:dyDescent="0.2">
      <c r="J6634" s="206"/>
    </row>
    <row r="6635" spans="10:10" x14ac:dyDescent="0.2">
      <c r="J6635" s="206"/>
    </row>
    <row r="6636" spans="10:10" x14ac:dyDescent="0.2">
      <c r="J6636" s="206"/>
    </row>
    <row r="6637" spans="10:10" x14ac:dyDescent="0.2">
      <c r="J6637" s="206"/>
    </row>
    <row r="6638" spans="10:10" x14ac:dyDescent="0.2">
      <c r="J6638" s="206"/>
    </row>
    <row r="6639" spans="10:10" x14ac:dyDescent="0.2">
      <c r="J6639" s="206"/>
    </row>
    <row r="6640" spans="10:10" x14ac:dyDescent="0.2">
      <c r="J6640" s="206"/>
    </row>
    <row r="6641" spans="10:10" x14ac:dyDescent="0.2">
      <c r="J6641" s="206"/>
    </row>
    <row r="6642" spans="10:10" x14ac:dyDescent="0.2">
      <c r="J6642" s="206"/>
    </row>
    <row r="6643" spans="10:10" x14ac:dyDescent="0.2">
      <c r="J6643" s="206"/>
    </row>
    <row r="6644" spans="10:10" x14ac:dyDescent="0.2">
      <c r="J6644" s="206"/>
    </row>
    <row r="6645" spans="10:10" x14ac:dyDescent="0.2">
      <c r="J6645" s="206"/>
    </row>
    <row r="6646" spans="10:10" x14ac:dyDescent="0.2">
      <c r="J6646" s="206"/>
    </row>
    <row r="6647" spans="10:10" x14ac:dyDescent="0.2">
      <c r="J6647" s="206"/>
    </row>
    <row r="6648" spans="10:10" x14ac:dyDescent="0.2">
      <c r="J6648" s="206"/>
    </row>
    <row r="6649" spans="10:10" x14ac:dyDescent="0.2">
      <c r="J6649" s="206"/>
    </row>
    <row r="6650" spans="10:10" x14ac:dyDescent="0.2">
      <c r="J6650" s="206"/>
    </row>
    <row r="6651" spans="10:10" x14ac:dyDescent="0.2">
      <c r="J6651" s="206"/>
    </row>
    <row r="6652" spans="10:10" x14ac:dyDescent="0.2">
      <c r="J6652" s="206"/>
    </row>
    <row r="6653" spans="10:10" x14ac:dyDescent="0.2">
      <c r="J6653" s="206"/>
    </row>
    <row r="6654" spans="10:10" x14ac:dyDescent="0.2">
      <c r="J6654" s="206"/>
    </row>
    <row r="6655" spans="10:10" x14ac:dyDescent="0.2">
      <c r="J6655" s="206"/>
    </row>
    <row r="6656" spans="10:10" x14ac:dyDescent="0.2">
      <c r="J6656" s="206"/>
    </row>
    <row r="6657" spans="10:10" x14ac:dyDescent="0.2">
      <c r="J6657" s="206"/>
    </row>
    <row r="6658" spans="10:10" x14ac:dyDescent="0.2">
      <c r="J6658" s="206"/>
    </row>
    <row r="6659" spans="10:10" x14ac:dyDescent="0.2">
      <c r="J6659" s="206"/>
    </row>
    <row r="6660" spans="10:10" x14ac:dyDescent="0.2">
      <c r="J6660" s="206"/>
    </row>
    <row r="6661" spans="10:10" x14ac:dyDescent="0.2">
      <c r="J6661" s="206"/>
    </row>
    <row r="6662" spans="10:10" x14ac:dyDescent="0.2">
      <c r="J6662" s="206"/>
    </row>
    <row r="6663" spans="10:10" x14ac:dyDescent="0.2">
      <c r="J6663" s="206"/>
    </row>
    <row r="6664" spans="10:10" x14ac:dyDescent="0.2">
      <c r="J6664" s="206"/>
    </row>
    <row r="6665" spans="10:10" x14ac:dyDescent="0.2">
      <c r="J6665" s="206"/>
    </row>
    <row r="6666" spans="10:10" x14ac:dyDescent="0.2">
      <c r="J6666" s="206"/>
    </row>
    <row r="6667" spans="10:10" x14ac:dyDescent="0.2">
      <c r="J6667" s="206"/>
    </row>
    <row r="6668" spans="10:10" x14ac:dyDescent="0.2">
      <c r="J6668" s="206"/>
    </row>
    <row r="6669" spans="10:10" x14ac:dyDescent="0.2">
      <c r="J6669" s="206"/>
    </row>
    <row r="6670" spans="10:10" x14ac:dyDescent="0.2">
      <c r="J6670" s="206"/>
    </row>
    <row r="6671" spans="10:10" x14ac:dyDescent="0.2">
      <c r="J6671" s="206"/>
    </row>
    <row r="6672" spans="10:10" x14ac:dyDescent="0.2">
      <c r="J6672" s="206"/>
    </row>
    <row r="6673" spans="10:10" x14ac:dyDescent="0.2">
      <c r="J6673" s="206"/>
    </row>
    <row r="6674" spans="10:10" x14ac:dyDescent="0.2">
      <c r="J6674" s="206"/>
    </row>
    <row r="6675" spans="10:10" x14ac:dyDescent="0.2">
      <c r="J6675" s="206"/>
    </row>
    <row r="6676" spans="10:10" x14ac:dyDescent="0.2">
      <c r="J6676" s="206"/>
    </row>
    <row r="6677" spans="10:10" x14ac:dyDescent="0.2">
      <c r="J6677" s="206"/>
    </row>
    <row r="6678" spans="10:10" x14ac:dyDescent="0.2">
      <c r="J6678" s="206"/>
    </row>
    <row r="6679" spans="10:10" x14ac:dyDescent="0.2">
      <c r="J6679" s="206"/>
    </row>
    <row r="6680" spans="10:10" x14ac:dyDescent="0.2">
      <c r="J6680" s="206"/>
    </row>
    <row r="6681" spans="10:10" x14ac:dyDescent="0.2">
      <c r="J6681" s="206"/>
    </row>
    <row r="6682" spans="10:10" x14ac:dyDescent="0.2">
      <c r="J6682" s="206"/>
    </row>
    <row r="6683" spans="10:10" x14ac:dyDescent="0.2">
      <c r="J6683" s="206"/>
    </row>
    <row r="6684" spans="10:10" x14ac:dyDescent="0.2">
      <c r="J6684" s="206"/>
    </row>
    <row r="6685" spans="10:10" x14ac:dyDescent="0.2">
      <c r="J6685" s="206"/>
    </row>
    <row r="6686" spans="10:10" x14ac:dyDescent="0.2">
      <c r="J6686" s="206"/>
    </row>
    <row r="6687" spans="10:10" x14ac:dyDescent="0.2">
      <c r="J6687" s="206"/>
    </row>
    <row r="6688" spans="10:10" x14ac:dyDescent="0.2">
      <c r="J6688" s="206"/>
    </row>
    <row r="6689" spans="10:10" x14ac:dyDescent="0.2">
      <c r="J6689" s="206"/>
    </row>
    <row r="6690" spans="10:10" x14ac:dyDescent="0.2">
      <c r="J6690" s="206"/>
    </row>
    <row r="6691" spans="10:10" x14ac:dyDescent="0.2">
      <c r="J6691" s="206"/>
    </row>
    <row r="6692" spans="10:10" x14ac:dyDescent="0.2">
      <c r="J6692" s="206"/>
    </row>
    <row r="6693" spans="10:10" x14ac:dyDescent="0.2">
      <c r="J6693" s="206"/>
    </row>
    <row r="6694" spans="10:10" x14ac:dyDescent="0.2">
      <c r="J6694" s="206"/>
    </row>
    <row r="6695" spans="10:10" x14ac:dyDescent="0.2">
      <c r="J6695" s="206"/>
    </row>
    <row r="6696" spans="10:10" x14ac:dyDescent="0.2">
      <c r="J6696" s="206"/>
    </row>
    <row r="6697" spans="10:10" x14ac:dyDescent="0.2">
      <c r="J6697" s="206"/>
    </row>
    <row r="6698" spans="10:10" x14ac:dyDescent="0.2">
      <c r="J6698" s="206"/>
    </row>
    <row r="6699" spans="10:10" x14ac:dyDescent="0.2">
      <c r="J6699" s="206"/>
    </row>
    <row r="6700" spans="10:10" x14ac:dyDescent="0.2">
      <c r="J6700" s="206"/>
    </row>
    <row r="6701" spans="10:10" x14ac:dyDescent="0.2">
      <c r="J6701" s="206"/>
    </row>
    <row r="6702" spans="10:10" x14ac:dyDescent="0.2">
      <c r="J6702" s="206"/>
    </row>
    <row r="6703" spans="10:10" x14ac:dyDescent="0.2">
      <c r="J6703" s="206"/>
    </row>
    <row r="6704" spans="10:10" x14ac:dyDescent="0.2">
      <c r="J6704" s="206"/>
    </row>
    <row r="6705" spans="10:10" x14ac:dyDescent="0.2">
      <c r="J6705" s="206"/>
    </row>
    <row r="6706" spans="10:10" x14ac:dyDescent="0.2">
      <c r="J6706" s="206"/>
    </row>
    <row r="6707" spans="10:10" x14ac:dyDescent="0.2">
      <c r="J6707" s="206"/>
    </row>
    <row r="6708" spans="10:10" x14ac:dyDescent="0.2">
      <c r="J6708" s="206"/>
    </row>
    <row r="6709" spans="10:10" x14ac:dyDescent="0.2">
      <c r="J6709" s="206"/>
    </row>
    <row r="6710" spans="10:10" x14ac:dyDescent="0.2">
      <c r="J6710" s="206"/>
    </row>
    <row r="6711" spans="10:10" x14ac:dyDescent="0.2">
      <c r="J6711" s="206"/>
    </row>
    <row r="6712" spans="10:10" x14ac:dyDescent="0.2">
      <c r="J6712" s="206"/>
    </row>
    <row r="6713" spans="10:10" x14ac:dyDescent="0.2">
      <c r="J6713" s="206"/>
    </row>
    <row r="6714" spans="10:10" x14ac:dyDescent="0.2">
      <c r="J6714" s="206"/>
    </row>
    <row r="6715" spans="10:10" x14ac:dyDescent="0.2">
      <c r="J6715" s="206"/>
    </row>
    <row r="6716" spans="10:10" x14ac:dyDescent="0.2">
      <c r="J6716" s="206"/>
    </row>
    <row r="6717" spans="10:10" x14ac:dyDescent="0.2">
      <c r="J6717" s="206"/>
    </row>
    <row r="6718" spans="10:10" x14ac:dyDescent="0.2">
      <c r="J6718" s="206"/>
    </row>
    <row r="6719" spans="10:10" x14ac:dyDescent="0.2">
      <c r="J6719" s="206"/>
    </row>
    <row r="6720" spans="10:10" x14ac:dyDescent="0.2">
      <c r="J6720" s="206"/>
    </row>
    <row r="6721" spans="10:10" x14ac:dyDescent="0.2">
      <c r="J6721" s="206"/>
    </row>
    <row r="6722" spans="10:10" x14ac:dyDescent="0.2">
      <c r="J6722" s="206"/>
    </row>
    <row r="6723" spans="10:10" x14ac:dyDescent="0.2">
      <c r="J6723" s="206"/>
    </row>
    <row r="6724" spans="10:10" x14ac:dyDescent="0.2">
      <c r="J6724" s="206"/>
    </row>
    <row r="6725" spans="10:10" x14ac:dyDescent="0.2">
      <c r="J6725" s="206"/>
    </row>
    <row r="6726" spans="10:10" x14ac:dyDescent="0.2">
      <c r="J6726" s="206"/>
    </row>
    <row r="6727" spans="10:10" x14ac:dyDescent="0.2">
      <c r="J6727" s="206"/>
    </row>
    <row r="6728" spans="10:10" x14ac:dyDescent="0.2">
      <c r="J6728" s="206"/>
    </row>
    <row r="6729" spans="10:10" x14ac:dyDescent="0.2">
      <c r="J6729" s="206"/>
    </row>
    <row r="6730" spans="10:10" x14ac:dyDescent="0.2">
      <c r="J6730" s="206"/>
    </row>
    <row r="6731" spans="10:10" x14ac:dyDescent="0.2">
      <c r="J6731" s="206"/>
    </row>
    <row r="6732" spans="10:10" x14ac:dyDescent="0.2">
      <c r="J6732" s="206"/>
    </row>
    <row r="6733" spans="10:10" x14ac:dyDescent="0.2">
      <c r="J6733" s="218"/>
    </row>
    <row r="6734" spans="10:10" x14ac:dyDescent="0.2">
      <c r="J6734" s="206"/>
    </row>
    <row r="6735" spans="10:10" x14ac:dyDescent="0.2">
      <c r="J6735" s="218"/>
    </row>
    <row r="6736" spans="10:10" x14ac:dyDescent="0.2">
      <c r="J6736" s="206"/>
    </row>
    <row r="6737" spans="10:10" x14ac:dyDescent="0.2">
      <c r="J6737" s="218"/>
    </row>
    <row r="6738" spans="10:10" x14ac:dyDescent="0.2">
      <c r="J6738" s="206"/>
    </row>
    <row r="6739" spans="10:10" x14ac:dyDescent="0.2">
      <c r="J6739" s="218"/>
    </row>
    <row r="6740" spans="10:10" x14ac:dyDescent="0.2">
      <c r="J6740" s="206"/>
    </row>
    <row r="6741" spans="10:10" x14ac:dyDescent="0.2">
      <c r="J6741" s="218"/>
    </row>
    <row r="6742" spans="10:10" x14ac:dyDescent="0.2">
      <c r="J6742" s="206"/>
    </row>
    <row r="6743" spans="10:10" x14ac:dyDescent="0.2">
      <c r="J6743" s="218"/>
    </row>
    <row r="6744" spans="10:10" x14ac:dyDescent="0.2">
      <c r="J6744" s="206"/>
    </row>
    <row r="6745" spans="10:10" x14ac:dyDescent="0.2">
      <c r="J6745" s="206"/>
    </row>
    <row r="6746" spans="10:10" x14ac:dyDescent="0.2">
      <c r="J6746" s="206"/>
    </row>
    <row r="6747" spans="10:10" x14ac:dyDescent="0.2">
      <c r="J6747" s="206"/>
    </row>
    <row r="6748" spans="10:10" x14ac:dyDescent="0.2">
      <c r="J6748" s="206"/>
    </row>
    <row r="6749" spans="10:10" x14ac:dyDescent="0.2">
      <c r="J6749" s="206"/>
    </row>
    <row r="6750" spans="10:10" x14ac:dyDescent="0.2">
      <c r="J6750" s="206"/>
    </row>
    <row r="6751" spans="10:10" x14ac:dyDescent="0.2">
      <c r="J6751" s="206"/>
    </row>
    <row r="6752" spans="10:10" x14ac:dyDescent="0.2">
      <c r="J6752" s="206"/>
    </row>
    <row r="6753" spans="10:10" x14ac:dyDescent="0.2">
      <c r="J6753" s="206"/>
    </row>
    <row r="6754" spans="10:10" x14ac:dyDescent="0.2">
      <c r="J6754" s="206"/>
    </row>
    <row r="6755" spans="10:10" x14ac:dyDescent="0.2">
      <c r="J6755" s="206"/>
    </row>
    <row r="6756" spans="10:10" x14ac:dyDescent="0.2">
      <c r="J6756" s="206"/>
    </row>
    <row r="6757" spans="10:10" x14ac:dyDescent="0.2">
      <c r="J6757" s="206"/>
    </row>
    <row r="6758" spans="10:10" x14ac:dyDescent="0.2">
      <c r="J6758" s="206"/>
    </row>
    <row r="6759" spans="10:10" x14ac:dyDescent="0.2">
      <c r="J6759" s="206"/>
    </row>
    <row r="6760" spans="10:10" x14ac:dyDescent="0.2">
      <c r="J6760" s="206"/>
    </row>
    <row r="6761" spans="10:10" x14ac:dyDescent="0.2">
      <c r="J6761" s="206"/>
    </row>
    <row r="6762" spans="10:10" x14ac:dyDescent="0.2">
      <c r="J6762" s="206"/>
    </row>
    <row r="6763" spans="10:10" x14ac:dyDescent="0.2">
      <c r="J6763" s="206"/>
    </row>
    <row r="6764" spans="10:10" x14ac:dyDescent="0.2">
      <c r="J6764" s="206"/>
    </row>
    <row r="6765" spans="10:10" x14ac:dyDescent="0.2">
      <c r="J6765" s="206"/>
    </row>
    <row r="6766" spans="10:10" x14ac:dyDescent="0.2">
      <c r="J6766" s="206"/>
    </row>
    <row r="6767" spans="10:10" x14ac:dyDescent="0.2">
      <c r="J6767" s="206"/>
    </row>
    <row r="6768" spans="10:10" x14ac:dyDescent="0.2">
      <c r="J6768" s="206"/>
    </row>
    <row r="6769" spans="10:10" x14ac:dyDescent="0.2">
      <c r="J6769" s="206"/>
    </row>
    <row r="6770" spans="10:10" x14ac:dyDescent="0.2">
      <c r="J6770" s="206"/>
    </row>
    <row r="6771" spans="10:10" x14ac:dyDescent="0.2">
      <c r="J6771" s="206"/>
    </row>
    <row r="6772" spans="10:10" x14ac:dyDescent="0.2">
      <c r="J6772" s="206"/>
    </row>
    <row r="6773" spans="10:10" x14ac:dyDescent="0.2">
      <c r="J6773" s="206"/>
    </row>
    <row r="6774" spans="10:10" x14ac:dyDescent="0.2">
      <c r="J6774" s="206"/>
    </row>
    <row r="6775" spans="10:10" x14ac:dyDescent="0.2">
      <c r="J6775" s="206"/>
    </row>
    <row r="6776" spans="10:10" x14ac:dyDescent="0.2">
      <c r="J6776" s="206"/>
    </row>
    <row r="6777" spans="10:10" x14ac:dyDescent="0.2">
      <c r="J6777" s="206"/>
    </row>
    <row r="6778" spans="10:10" x14ac:dyDescent="0.2">
      <c r="J6778" s="206"/>
    </row>
    <row r="6779" spans="10:10" x14ac:dyDescent="0.2">
      <c r="J6779" s="206"/>
    </row>
    <row r="6780" spans="10:10" x14ac:dyDescent="0.2">
      <c r="J6780" s="206"/>
    </row>
    <row r="6781" spans="10:10" x14ac:dyDescent="0.2">
      <c r="J6781" s="206"/>
    </row>
    <row r="6782" spans="10:10" x14ac:dyDescent="0.2">
      <c r="J6782" s="206"/>
    </row>
    <row r="6783" spans="10:10" x14ac:dyDescent="0.2">
      <c r="J6783" s="206"/>
    </row>
    <row r="6784" spans="10:10" x14ac:dyDescent="0.2">
      <c r="J6784" s="206"/>
    </row>
    <row r="6785" spans="10:10" x14ac:dyDescent="0.2">
      <c r="J6785" s="206"/>
    </row>
    <row r="6786" spans="10:10" x14ac:dyDescent="0.2">
      <c r="J6786" s="206"/>
    </row>
    <row r="6787" spans="10:10" x14ac:dyDescent="0.2">
      <c r="J6787" s="218"/>
    </row>
    <row r="6788" spans="10:10" x14ac:dyDescent="0.2">
      <c r="J6788" s="206"/>
    </row>
    <row r="6789" spans="10:10" x14ac:dyDescent="0.2">
      <c r="J6789" s="218"/>
    </row>
    <row r="6790" spans="10:10" x14ac:dyDescent="0.2">
      <c r="J6790" s="206"/>
    </row>
    <row r="6791" spans="10:10" x14ac:dyDescent="0.2">
      <c r="J6791" s="218"/>
    </row>
    <row r="6792" spans="10:10" x14ac:dyDescent="0.2">
      <c r="J6792" s="206"/>
    </row>
    <row r="6793" spans="10:10" x14ac:dyDescent="0.2">
      <c r="J6793" s="218"/>
    </row>
    <row r="6794" spans="10:10" x14ac:dyDescent="0.2">
      <c r="J6794" s="206"/>
    </row>
    <row r="6795" spans="10:10" x14ac:dyDescent="0.2">
      <c r="J6795" s="218"/>
    </row>
    <row r="6796" spans="10:10" x14ac:dyDescent="0.2">
      <c r="J6796" s="206"/>
    </row>
    <row r="6797" spans="10:10" x14ac:dyDescent="0.2">
      <c r="J6797" s="218"/>
    </row>
    <row r="6798" spans="10:10" x14ac:dyDescent="0.2">
      <c r="J6798" s="206"/>
    </row>
    <row r="6799" spans="10:10" x14ac:dyDescent="0.2">
      <c r="J6799" s="206"/>
    </row>
    <row r="6800" spans="10:10" x14ac:dyDescent="0.2">
      <c r="J6800" s="206"/>
    </row>
    <row r="6801" spans="10:10" x14ac:dyDescent="0.2">
      <c r="J6801" s="206"/>
    </row>
    <row r="6802" spans="10:10" x14ac:dyDescent="0.2">
      <c r="J6802" s="206"/>
    </row>
    <row r="6803" spans="10:10" x14ac:dyDescent="0.2">
      <c r="J6803" s="206"/>
    </row>
    <row r="6804" spans="10:10" x14ac:dyDescent="0.2">
      <c r="J6804" s="206"/>
    </row>
    <row r="6805" spans="10:10" x14ac:dyDescent="0.2">
      <c r="J6805" s="206"/>
    </row>
    <row r="6806" spans="10:10" x14ac:dyDescent="0.2">
      <c r="J6806" s="206"/>
    </row>
    <row r="6807" spans="10:10" x14ac:dyDescent="0.2">
      <c r="J6807" s="206"/>
    </row>
    <row r="6808" spans="10:10" x14ac:dyDescent="0.2">
      <c r="J6808" s="206"/>
    </row>
    <row r="6809" spans="10:10" x14ac:dyDescent="0.2">
      <c r="J6809" s="206"/>
    </row>
    <row r="6810" spans="10:10" x14ac:dyDescent="0.2">
      <c r="J6810" s="206"/>
    </row>
    <row r="6811" spans="10:10" x14ac:dyDescent="0.2">
      <c r="J6811" s="206"/>
    </row>
    <row r="6812" spans="10:10" x14ac:dyDescent="0.2">
      <c r="J6812" s="206"/>
    </row>
    <row r="6813" spans="10:10" x14ac:dyDescent="0.2">
      <c r="J6813" s="206"/>
    </row>
    <row r="6814" spans="10:10" x14ac:dyDescent="0.2">
      <c r="J6814" s="206"/>
    </row>
    <row r="6815" spans="10:10" x14ac:dyDescent="0.2">
      <c r="J6815" s="206"/>
    </row>
    <row r="6816" spans="10:10" x14ac:dyDescent="0.2">
      <c r="J6816" s="206"/>
    </row>
    <row r="6817" spans="10:10" x14ac:dyDescent="0.2">
      <c r="J6817" s="206"/>
    </row>
    <row r="6818" spans="10:10" x14ac:dyDescent="0.2">
      <c r="J6818" s="206"/>
    </row>
    <row r="6819" spans="10:10" x14ac:dyDescent="0.2">
      <c r="J6819" s="206"/>
    </row>
    <row r="6820" spans="10:10" x14ac:dyDescent="0.2">
      <c r="J6820" s="206"/>
    </row>
    <row r="6821" spans="10:10" x14ac:dyDescent="0.2">
      <c r="J6821" s="206"/>
    </row>
    <row r="6822" spans="10:10" x14ac:dyDescent="0.2">
      <c r="J6822" s="206"/>
    </row>
    <row r="6823" spans="10:10" x14ac:dyDescent="0.2">
      <c r="J6823" s="206"/>
    </row>
    <row r="6824" spans="10:10" x14ac:dyDescent="0.2">
      <c r="J6824" s="206"/>
    </row>
    <row r="6825" spans="10:10" x14ac:dyDescent="0.2">
      <c r="J6825" s="206"/>
    </row>
    <row r="6826" spans="10:10" x14ac:dyDescent="0.2">
      <c r="J6826" s="206"/>
    </row>
    <row r="6827" spans="10:10" x14ac:dyDescent="0.2">
      <c r="J6827" s="206"/>
    </row>
    <row r="6828" spans="10:10" x14ac:dyDescent="0.2">
      <c r="J6828" s="206"/>
    </row>
    <row r="6829" spans="10:10" x14ac:dyDescent="0.2">
      <c r="J6829" s="218"/>
    </row>
    <row r="6830" spans="10:10" x14ac:dyDescent="0.2">
      <c r="J6830" s="206"/>
    </row>
    <row r="6831" spans="10:10" x14ac:dyDescent="0.2">
      <c r="J6831" s="218"/>
    </row>
    <row r="6832" spans="10:10" x14ac:dyDescent="0.2">
      <c r="J6832" s="206"/>
    </row>
    <row r="6833" spans="10:10" x14ac:dyDescent="0.2">
      <c r="J6833" s="218"/>
    </row>
    <row r="6834" spans="10:10" x14ac:dyDescent="0.2">
      <c r="J6834" s="206"/>
    </row>
    <row r="6835" spans="10:10" x14ac:dyDescent="0.2">
      <c r="J6835" s="218"/>
    </row>
    <row r="6836" spans="10:10" x14ac:dyDescent="0.2">
      <c r="J6836" s="206"/>
    </row>
    <row r="6837" spans="10:10" x14ac:dyDescent="0.2">
      <c r="J6837" s="218"/>
    </row>
    <row r="6838" spans="10:10" x14ac:dyDescent="0.2">
      <c r="J6838" s="206"/>
    </row>
    <row r="6839" spans="10:10" x14ac:dyDescent="0.2">
      <c r="J6839" s="218"/>
    </row>
    <row r="6840" spans="10:10" x14ac:dyDescent="0.2">
      <c r="J6840" s="206"/>
    </row>
    <row r="6841" spans="10:10" x14ac:dyDescent="0.2">
      <c r="J6841" s="218"/>
    </row>
    <row r="6842" spans="10:10" x14ac:dyDescent="0.2">
      <c r="J6842" s="206"/>
    </row>
    <row r="6843" spans="10:10" x14ac:dyDescent="0.2">
      <c r="J6843" s="218"/>
    </row>
    <row r="6844" spans="10:10" x14ac:dyDescent="0.2">
      <c r="J6844" s="206"/>
    </row>
    <row r="6845" spans="10:10" x14ac:dyDescent="0.2">
      <c r="J6845" s="218"/>
    </row>
    <row r="6846" spans="10:10" x14ac:dyDescent="0.2">
      <c r="J6846" s="206"/>
    </row>
    <row r="6847" spans="10:10" x14ac:dyDescent="0.2">
      <c r="J6847" s="218"/>
    </row>
    <row r="6848" spans="10:10" x14ac:dyDescent="0.2">
      <c r="J6848" s="206"/>
    </row>
    <row r="6849" spans="10:10" x14ac:dyDescent="0.2">
      <c r="J6849" s="218"/>
    </row>
    <row r="6850" spans="10:10" x14ac:dyDescent="0.2">
      <c r="J6850" s="206"/>
    </row>
    <row r="6851" spans="10:10" x14ac:dyDescent="0.2">
      <c r="J6851" s="218"/>
    </row>
    <row r="6852" spans="10:10" x14ac:dyDescent="0.2">
      <c r="J6852" s="206"/>
    </row>
    <row r="6853" spans="10:10" x14ac:dyDescent="0.2">
      <c r="J6853" s="218"/>
    </row>
    <row r="6854" spans="10:10" x14ac:dyDescent="0.2">
      <c r="J6854" s="206"/>
    </row>
    <row r="6855" spans="10:10" x14ac:dyDescent="0.2">
      <c r="J6855" s="218"/>
    </row>
    <row r="6856" spans="10:10" x14ac:dyDescent="0.2">
      <c r="J6856" s="206"/>
    </row>
    <row r="6857" spans="10:10" x14ac:dyDescent="0.2">
      <c r="J6857" s="218"/>
    </row>
    <row r="6858" spans="10:10" x14ac:dyDescent="0.2">
      <c r="J6858" s="206"/>
    </row>
    <row r="6859" spans="10:10" x14ac:dyDescent="0.2">
      <c r="J6859" s="218"/>
    </row>
    <row r="6860" spans="10:10" x14ac:dyDescent="0.2">
      <c r="J6860" s="206"/>
    </row>
    <row r="6861" spans="10:10" x14ac:dyDescent="0.2">
      <c r="J6861" s="218"/>
    </row>
    <row r="6862" spans="10:10" x14ac:dyDescent="0.2">
      <c r="J6862" s="206"/>
    </row>
    <row r="6863" spans="10:10" x14ac:dyDescent="0.2">
      <c r="J6863" s="218"/>
    </row>
    <row r="6864" spans="10:10" x14ac:dyDescent="0.2">
      <c r="J6864" s="206"/>
    </row>
    <row r="6865" spans="10:10" x14ac:dyDescent="0.2">
      <c r="J6865" s="206"/>
    </row>
    <row r="6866" spans="10:10" x14ac:dyDescent="0.2">
      <c r="J6866" s="206"/>
    </row>
    <row r="6867" spans="10:10" x14ac:dyDescent="0.2">
      <c r="J6867" s="206"/>
    </row>
    <row r="6868" spans="10:10" x14ac:dyDescent="0.2">
      <c r="J6868" s="206"/>
    </row>
    <row r="6869" spans="10:10" x14ac:dyDescent="0.2">
      <c r="J6869" s="206"/>
    </row>
    <row r="6870" spans="10:10" x14ac:dyDescent="0.2">
      <c r="J6870" s="206"/>
    </row>
    <row r="6871" spans="10:10" x14ac:dyDescent="0.2">
      <c r="J6871" s="206"/>
    </row>
    <row r="6872" spans="10:10" x14ac:dyDescent="0.2">
      <c r="J6872" s="206"/>
    </row>
    <row r="6873" spans="10:10" x14ac:dyDescent="0.2">
      <c r="J6873" s="206"/>
    </row>
    <row r="6874" spans="10:10" x14ac:dyDescent="0.2">
      <c r="J6874" s="206"/>
    </row>
    <row r="6875" spans="10:10" x14ac:dyDescent="0.2">
      <c r="J6875" s="206"/>
    </row>
    <row r="6876" spans="10:10" x14ac:dyDescent="0.2">
      <c r="J6876" s="206"/>
    </row>
    <row r="6877" spans="10:10" x14ac:dyDescent="0.2">
      <c r="J6877" s="206"/>
    </row>
    <row r="6878" spans="10:10" x14ac:dyDescent="0.2">
      <c r="J6878" s="206"/>
    </row>
    <row r="6879" spans="10:10" x14ac:dyDescent="0.2">
      <c r="J6879" s="206"/>
    </row>
    <row r="6880" spans="10:10" x14ac:dyDescent="0.2">
      <c r="J6880" s="206"/>
    </row>
    <row r="6881" spans="10:10" x14ac:dyDescent="0.2">
      <c r="J6881" s="206"/>
    </row>
    <row r="6882" spans="10:10" x14ac:dyDescent="0.2">
      <c r="J6882" s="206"/>
    </row>
    <row r="6883" spans="10:10" x14ac:dyDescent="0.2">
      <c r="J6883" s="206"/>
    </row>
    <row r="6884" spans="10:10" x14ac:dyDescent="0.2">
      <c r="J6884" s="206"/>
    </row>
    <row r="6885" spans="10:10" x14ac:dyDescent="0.2">
      <c r="J6885" s="206"/>
    </row>
    <row r="6886" spans="10:10" x14ac:dyDescent="0.2">
      <c r="J6886" s="206"/>
    </row>
    <row r="6887" spans="10:10" x14ac:dyDescent="0.2">
      <c r="J6887" s="206"/>
    </row>
    <row r="6888" spans="10:10" x14ac:dyDescent="0.2">
      <c r="J6888" s="206"/>
    </row>
    <row r="6889" spans="10:10" x14ac:dyDescent="0.2">
      <c r="J6889" s="206"/>
    </row>
    <row r="6890" spans="10:10" x14ac:dyDescent="0.2">
      <c r="J6890" s="206"/>
    </row>
    <row r="6891" spans="10:10" x14ac:dyDescent="0.2">
      <c r="J6891" s="206"/>
    </row>
    <row r="6892" spans="10:10" x14ac:dyDescent="0.2">
      <c r="J6892" s="206"/>
    </row>
    <row r="6893" spans="10:10" x14ac:dyDescent="0.2">
      <c r="J6893" s="206"/>
    </row>
    <row r="6894" spans="10:10" x14ac:dyDescent="0.2">
      <c r="J6894" s="206"/>
    </row>
    <row r="6895" spans="10:10" x14ac:dyDescent="0.2">
      <c r="J6895" s="206"/>
    </row>
    <row r="6896" spans="10:10" x14ac:dyDescent="0.2">
      <c r="J6896" s="206"/>
    </row>
    <row r="6897" spans="10:10" x14ac:dyDescent="0.2">
      <c r="J6897" s="206"/>
    </row>
    <row r="6898" spans="10:10" x14ac:dyDescent="0.2">
      <c r="J6898" s="206"/>
    </row>
    <row r="6899" spans="10:10" x14ac:dyDescent="0.2">
      <c r="J6899" s="206"/>
    </row>
    <row r="6900" spans="10:10" x14ac:dyDescent="0.2">
      <c r="J6900" s="206"/>
    </row>
    <row r="6901" spans="10:10" x14ac:dyDescent="0.2">
      <c r="J6901" s="206"/>
    </row>
    <row r="6902" spans="10:10" x14ac:dyDescent="0.2">
      <c r="J6902" s="206"/>
    </row>
    <row r="6903" spans="10:10" x14ac:dyDescent="0.2">
      <c r="J6903" s="206"/>
    </row>
    <row r="6904" spans="10:10" x14ac:dyDescent="0.2">
      <c r="J6904" s="206"/>
    </row>
    <row r="6905" spans="10:10" x14ac:dyDescent="0.2">
      <c r="J6905" s="206"/>
    </row>
    <row r="6906" spans="10:10" x14ac:dyDescent="0.2">
      <c r="J6906" s="206"/>
    </row>
    <row r="6907" spans="10:10" x14ac:dyDescent="0.2">
      <c r="J6907" s="206"/>
    </row>
    <row r="6908" spans="10:10" x14ac:dyDescent="0.2">
      <c r="J6908" s="206"/>
    </row>
    <row r="6909" spans="10:10" x14ac:dyDescent="0.2">
      <c r="J6909" s="206"/>
    </row>
    <row r="6910" spans="10:10" x14ac:dyDescent="0.2">
      <c r="J6910" s="206"/>
    </row>
    <row r="6911" spans="10:10" x14ac:dyDescent="0.2">
      <c r="J6911" s="206"/>
    </row>
    <row r="6912" spans="10:10" x14ac:dyDescent="0.2">
      <c r="J6912" s="206"/>
    </row>
    <row r="6913" spans="10:10" x14ac:dyDescent="0.2">
      <c r="J6913" s="206"/>
    </row>
    <row r="6914" spans="10:10" x14ac:dyDescent="0.2">
      <c r="J6914" s="206"/>
    </row>
    <row r="6915" spans="10:10" x14ac:dyDescent="0.2">
      <c r="J6915" s="206"/>
    </row>
    <row r="6916" spans="10:10" x14ac:dyDescent="0.2">
      <c r="J6916" s="206"/>
    </row>
    <row r="6917" spans="10:10" x14ac:dyDescent="0.2">
      <c r="J6917" s="206"/>
    </row>
    <row r="6918" spans="10:10" x14ac:dyDescent="0.2">
      <c r="J6918" s="206"/>
    </row>
    <row r="6919" spans="10:10" x14ac:dyDescent="0.2">
      <c r="J6919" s="206"/>
    </row>
    <row r="6920" spans="10:10" x14ac:dyDescent="0.2">
      <c r="J6920" s="206"/>
    </row>
    <row r="6921" spans="10:10" x14ac:dyDescent="0.2">
      <c r="J6921" s="206"/>
    </row>
    <row r="6922" spans="10:10" x14ac:dyDescent="0.2">
      <c r="J6922" s="206"/>
    </row>
    <row r="6923" spans="10:10" x14ac:dyDescent="0.2">
      <c r="J6923" s="206"/>
    </row>
    <row r="6924" spans="10:10" x14ac:dyDescent="0.2">
      <c r="J6924" s="206"/>
    </row>
    <row r="6925" spans="10:10" x14ac:dyDescent="0.2">
      <c r="J6925" s="206"/>
    </row>
    <row r="6926" spans="10:10" x14ac:dyDescent="0.2">
      <c r="J6926" s="206"/>
    </row>
    <row r="6927" spans="10:10" x14ac:dyDescent="0.2">
      <c r="J6927" s="206"/>
    </row>
    <row r="6928" spans="10:10" x14ac:dyDescent="0.2">
      <c r="J6928" s="206"/>
    </row>
    <row r="6929" spans="10:10" x14ac:dyDescent="0.2">
      <c r="J6929" s="206"/>
    </row>
    <row r="6930" spans="10:10" x14ac:dyDescent="0.2">
      <c r="J6930" s="206"/>
    </row>
    <row r="6931" spans="10:10" x14ac:dyDescent="0.2">
      <c r="J6931" s="206"/>
    </row>
    <row r="6932" spans="10:10" x14ac:dyDescent="0.2">
      <c r="J6932" s="206"/>
    </row>
    <row r="6933" spans="10:10" x14ac:dyDescent="0.2">
      <c r="J6933" s="206"/>
    </row>
    <row r="6934" spans="10:10" x14ac:dyDescent="0.2">
      <c r="J6934" s="206"/>
    </row>
    <row r="6935" spans="10:10" x14ac:dyDescent="0.2">
      <c r="J6935" s="206"/>
    </row>
    <row r="6936" spans="10:10" x14ac:dyDescent="0.2">
      <c r="J6936" s="206"/>
    </row>
    <row r="6937" spans="10:10" x14ac:dyDescent="0.2">
      <c r="J6937" s="206"/>
    </row>
    <row r="6938" spans="10:10" x14ac:dyDescent="0.2">
      <c r="J6938" s="206"/>
    </row>
    <row r="6939" spans="10:10" x14ac:dyDescent="0.2">
      <c r="J6939" s="206"/>
    </row>
    <row r="6940" spans="10:10" x14ac:dyDescent="0.2">
      <c r="J6940" s="206"/>
    </row>
    <row r="6941" spans="10:10" x14ac:dyDescent="0.2">
      <c r="J6941" s="206"/>
    </row>
    <row r="6942" spans="10:10" x14ac:dyDescent="0.2">
      <c r="J6942" s="206"/>
    </row>
    <row r="6943" spans="10:10" x14ac:dyDescent="0.2">
      <c r="J6943" s="206"/>
    </row>
    <row r="6944" spans="10:10" x14ac:dyDescent="0.2">
      <c r="J6944" s="206"/>
    </row>
    <row r="6945" spans="10:10" x14ac:dyDescent="0.2">
      <c r="J6945" s="206"/>
    </row>
    <row r="6946" spans="10:10" x14ac:dyDescent="0.2">
      <c r="J6946" s="206"/>
    </row>
    <row r="6947" spans="10:10" x14ac:dyDescent="0.2">
      <c r="J6947" s="206"/>
    </row>
    <row r="6948" spans="10:10" x14ac:dyDescent="0.2">
      <c r="J6948" s="206"/>
    </row>
    <row r="6949" spans="10:10" x14ac:dyDescent="0.2">
      <c r="J6949" s="206"/>
    </row>
    <row r="6950" spans="10:10" x14ac:dyDescent="0.2">
      <c r="J6950" s="206"/>
    </row>
    <row r="6951" spans="10:10" x14ac:dyDescent="0.2">
      <c r="J6951" s="206"/>
    </row>
    <row r="6952" spans="10:10" x14ac:dyDescent="0.2">
      <c r="J6952" s="206"/>
    </row>
    <row r="6953" spans="10:10" x14ac:dyDescent="0.2">
      <c r="J6953" s="206"/>
    </row>
    <row r="6954" spans="10:10" x14ac:dyDescent="0.2">
      <c r="J6954" s="206"/>
    </row>
    <row r="6955" spans="10:10" x14ac:dyDescent="0.2">
      <c r="J6955" s="206"/>
    </row>
    <row r="6956" spans="10:10" x14ac:dyDescent="0.2">
      <c r="J6956" s="206"/>
    </row>
    <row r="6957" spans="10:10" x14ac:dyDescent="0.2">
      <c r="J6957" s="206"/>
    </row>
    <row r="6958" spans="10:10" x14ac:dyDescent="0.2">
      <c r="J6958" s="206"/>
    </row>
    <row r="6959" spans="10:10" x14ac:dyDescent="0.2">
      <c r="J6959" s="206"/>
    </row>
    <row r="6960" spans="10:10" x14ac:dyDescent="0.2">
      <c r="J6960" s="206"/>
    </row>
    <row r="6961" spans="10:10" x14ac:dyDescent="0.2">
      <c r="J6961" s="206"/>
    </row>
    <row r="6962" spans="10:10" x14ac:dyDescent="0.2">
      <c r="J6962" s="206"/>
    </row>
    <row r="6963" spans="10:10" x14ac:dyDescent="0.2">
      <c r="J6963" s="206"/>
    </row>
    <row r="6964" spans="10:10" x14ac:dyDescent="0.2">
      <c r="J6964" s="206"/>
    </row>
    <row r="6965" spans="10:10" x14ac:dyDescent="0.2">
      <c r="J6965" s="206"/>
    </row>
    <row r="6966" spans="10:10" x14ac:dyDescent="0.2">
      <c r="J6966" s="206"/>
    </row>
    <row r="6967" spans="10:10" x14ac:dyDescent="0.2">
      <c r="J6967" s="206"/>
    </row>
    <row r="6968" spans="10:10" x14ac:dyDescent="0.2">
      <c r="J6968" s="206"/>
    </row>
    <row r="6969" spans="10:10" x14ac:dyDescent="0.2">
      <c r="J6969" s="206"/>
    </row>
    <row r="6970" spans="10:10" x14ac:dyDescent="0.2">
      <c r="J6970" s="206"/>
    </row>
    <row r="6971" spans="10:10" x14ac:dyDescent="0.2">
      <c r="J6971" s="206"/>
    </row>
    <row r="6972" spans="10:10" x14ac:dyDescent="0.2">
      <c r="J6972" s="206"/>
    </row>
    <row r="6973" spans="10:10" x14ac:dyDescent="0.2">
      <c r="J6973" s="206"/>
    </row>
    <row r="6974" spans="10:10" x14ac:dyDescent="0.2">
      <c r="J6974" s="206"/>
    </row>
    <row r="6975" spans="10:10" x14ac:dyDescent="0.2">
      <c r="J6975" s="206"/>
    </row>
    <row r="6976" spans="10:10" x14ac:dyDescent="0.2">
      <c r="J6976" s="206"/>
    </row>
    <row r="6977" spans="10:10" x14ac:dyDescent="0.2">
      <c r="J6977" s="206"/>
    </row>
    <row r="6978" spans="10:10" x14ac:dyDescent="0.2">
      <c r="J6978" s="206"/>
    </row>
    <row r="6979" spans="10:10" x14ac:dyDescent="0.2">
      <c r="J6979" s="206"/>
    </row>
    <row r="6980" spans="10:10" x14ac:dyDescent="0.2">
      <c r="J6980" s="206"/>
    </row>
    <row r="6981" spans="10:10" x14ac:dyDescent="0.2">
      <c r="J6981" s="206"/>
    </row>
    <row r="6982" spans="10:10" x14ac:dyDescent="0.2">
      <c r="J6982" s="206"/>
    </row>
    <row r="6983" spans="10:10" x14ac:dyDescent="0.2">
      <c r="J6983" s="206"/>
    </row>
    <row r="6984" spans="10:10" x14ac:dyDescent="0.2">
      <c r="J6984" s="206"/>
    </row>
    <row r="6985" spans="10:10" x14ac:dyDescent="0.2">
      <c r="J6985" s="218"/>
    </row>
    <row r="6986" spans="10:10" x14ac:dyDescent="0.2">
      <c r="J6986" s="206"/>
    </row>
    <row r="6987" spans="10:10" x14ac:dyDescent="0.2">
      <c r="J6987" s="218"/>
    </row>
    <row r="6988" spans="10:10" x14ac:dyDescent="0.2">
      <c r="J6988" s="206"/>
    </row>
    <row r="6989" spans="10:10" x14ac:dyDescent="0.2">
      <c r="J6989" s="218"/>
    </row>
    <row r="6990" spans="10:10" x14ac:dyDescent="0.2">
      <c r="J6990" s="206"/>
    </row>
    <row r="6991" spans="10:10" x14ac:dyDescent="0.2">
      <c r="J6991" s="218"/>
    </row>
    <row r="6992" spans="10:10" x14ac:dyDescent="0.2">
      <c r="J6992" s="206"/>
    </row>
    <row r="6993" spans="10:10" x14ac:dyDescent="0.2">
      <c r="J6993" s="218"/>
    </row>
    <row r="6994" spans="10:10" x14ac:dyDescent="0.2">
      <c r="J6994" s="206"/>
    </row>
    <row r="6995" spans="10:10" x14ac:dyDescent="0.2">
      <c r="J6995" s="218"/>
    </row>
    <row r="6996" spans="10:10" x14ac:dyDescent="0.2">
      <c r="J6996" s="206"/>
    </row>
    <row r="6997" spans="10:10" x14ac:dyDescent="0.2">
      <c r="J6997" s="206"/>
    </row>
    <row r="6998" spans="10:10" x14ac:dyDescent="0.2">
      <c r="J6998" s="206"/>
    </row>
    <row r="6999" spans="10:10" x14ac:dyDescent="0.2">
      <c r="J6999" s="206"/>
    </row>
    <row r="7000" spans="10:10" x14ac:dyDescent="0.2">
      <c r="J7000" s="206"/>
    </row>
    <row r="7001" spans="10:10" x14ac:dyDescent="0.2">
      <c r="J7001" s="206"/>
    </row>
    <row r="7002" spans="10:10" x14ac:dyDescent="0.2">
      <c r="J7002" s="206"/>
    </row>
    <row r="7003" spans="10:10" x14ac:dyDescent="0.2">
      <c r="J7003" s="206"/>
    </row>
    <row r="7004" spans="10:10" x14ac:dyDescent="0.2">
      <c r="J7004" s="206"/>
    </row>
    <row r="7005" spans="10:10" x14ac:dyDescent="0.2">
      <c r="J7005" s="206"/>
    </row>
    <row r="7006" spans="10:10" x14ac:dyDescent="0.2">
      <c r="J7006" s="206"/>
    </row>
    <row r="7007" spans="10:10" x14ac:dyDescent="0.2">
      <c r="J7007" s="206"/>
    </row>
    <row r="7008" spans="10:10" x14ac:dyDescent="0.2">
      <c r="J7008" s="206"/>
    </row>
    <row r="7009" spans="10:10" x14ac:dyDescent="0.2">
      <c r="J7009" s="206"/>
    </row>
    <row r="7010" spans="10:10" x14ac:dyDescent="0.2">
      <c r="J7010" s="206"/>
    </row>
    <row r="7011" spans="10:10" x14ac:dyDescent="0.2">
      <c r="J7011" s="206"/>
    </row>
    <row r="7012" spans="10:10" x14ac:dyDescent="0.2">
      <c r="J7012" s="206"/>
    </row>
    <row r="7013" spans="10:10" x14ac:dyDescent="0.2">
      <c r="J7013" s="206"/>
    </row>
    <row r="7014" spans="10:10" x14ac:dyDescent="0.2">
      <c r="J7014" s="206"/>
    </row>
    <row r="7015" spans="10:10" x14ac:dyDescent="0.2">
      <c r="J7015" s="206"/>
    </row>
    <row r="7016" spans="10:10" x14ac:dyDescent="0.2">
      <c r="J7016" s="206"/>
    </row>
    <row r="7017" spans="10:10" x14ac:dyDescent="0.2">
      <c r="J7017" s="206"/>
    </row>
    <row r="7018" spans="10:10" x14ac:dyDescent="0.2">
      <c r="J7018" s="206"/>
    </row>
    <row r="7019" spans="10:10" x14ac:dyDescent="0.2">
      <c r="J7019" s="206"/>
    </row>
    <row r="7020" spans="10:10" x14ac:dyDescent="0.2">
      <c r="J7020" s="206"/>
    </row>
    <row r="7021" spans="10:10" x14ac:dyDescent="0.2">
      <c r="J7021" s="206"/>
    </row>
    <row r="7022" spans="10:10" x14ac:dyDescent="0.2">
      <c r="J7022" s="206"/>
    </row>
    <row r="7023" spans="10:10" x14ac:dyDescent="0.2">
      <c r="J7023" s="206"/>
    </row>
    <row r="7024" spans="10:10" x14ac:dyDescent="0.2">
      <c r="J7024" s="206"/>
    </row>
    <row r="7025" spans="10:10" x14ac:dyDescent="0.2">
      <c r="J7025" s="206"/>
    </row>
    <row r="7026" spans="10:10" x14ac:dyDescent="0.2">
      <c r="J7026" s="206"/>
    </row>
    <row r="7027" spans="10:10" x14ac:dyDescent="0.2">
      <c r="J7027" s="206"/>
    </row>
    <row r="7028" spans="10:10" x14ac:dyDescent="0.2">
      <c r="J7028" s="206"/>
    </row>
    <row r="7029" spans="10:10" x14ac:dyDescent="0.2">
      <c r="J7029" s="206"/>
    </row>
    <row r="7030" spans="10:10" x14ac:dyDescent="0.2">
      <c r="J7030" s="206"/>
    </row>
    <row r="7031" spans="10:10" x14ac:dyDescent="0.2">
      <c r="J7031" s="206"/>
    </row>
    <row r="7032" spans="10:10" x14ac:dyDescent="0.2">
      <c r="J7032" s="206"/>
    </row>
    <row r="7033" spans="10:10" x14ac:dyDescent="0.2">
      <c r="J7033" s="218"/>
    </row>
    <row r="7034" spans="10:10" x14ac:dyDescent="0.2">
      <c r="J7034" s="206"/>
    </row>
    <row r="7035" spans="10:10" x14ac:dyDescent="0.2">
      <c r="J7035" s="218"/>
    </row>
    <row r="7036" spans="10:10" x14ac:dyDescent="0.2">
      <c r="J7036" s="206"/>
    </row>
    <row r="7037" spans="10:10" x14ac:dyDescent="0.2">
      <c r="J7037" s="218"/>
    </row>
    <row r="7038" spans="10:10" x14ac:dyDescent="0.2">
      <c r="J7038" s="206"/>
    </row>
    <row r="7039" spans="10:10" x14ac:dyDescent="0.2">
      <c r="J7039" s="218"/>
    </row>
    <row r="7040" spans="10:10" x14ac:dyDescent="0.2">
      <c r="J7040" s="206"/>
    </row>
    <row r="7041" spans="10:10" x14ac:dyDescent="0.2">
      <c r="J7041" s="218"/>
    </row>
    <row r="7042" spans="10:10" x14ac:dyDescent="0.2">
      <c r="J7042" s="206"/>
    </row>
    <row r="7043" spans="10:10" x14ac:dyDescent="0.2">
      <c r="J7043" s="218"/>
    </row>
    <row r="7044" spans="10:10" x14ac:dyDescent="0.2">
      <c r="J7044" s="206"/>
    </row>
    <row r="7045" spans="10:10" x14ac:dyDescent="0.2">
      <c r="J7045" s="206"/>
    </row>
    <row r="7046" spans="10:10" x14ac:dyDescent="0.2">
      <c r="J7046" s="206"/>
    </row>
    <row r="7047" spans="10:10" x14ac:dyDescent="0.2">
      <c r="J7047" s="206"/>
    </row>
    <row r="7048" spans="10:10" x14ac:dyDescent="0.2">
      <c r="J7048" s="206"/>
    </row>
    <row r="7049" spans="10:10" x14ac:dyDescent="0.2">
      <c r="J7049" s="206"/>
    </row>
    <row r="7050" spans="10:10" x14ac:dyDescent="0.2">
      <c r="J7050" s="206"/>
    </row>
    <row r="7051" spans="10:10" x14ac:dyDescent="0.2">
      <c r="J7051" s="206"/>
    </row>
    <row r="7052" spans="10:10" x14ac:dyDescent="0.2">
      <c r="J7052" s="206"/>
    </row>
    <row r="7053" spans="10:10" x14ac:dyDescent="0.2">
      <c r="J7053" s="206"/>
    </row>
    <row r="7054" spans="10:10" x14ac:dyDescent="0.2">
      <c r="J7054" s="206"/>
    </row>
    <row r="7055" spans="10:10" x14ac:dyDescent="0.2">
      <c r="J7055" s="206"/>
    </row>
    <row r="7056" spans="10:10" x14ac:dyDescent="0.2">
      <c r="J7056" s="206"/>
    </row>
    <row r="7057" spans="10:10" x14ac:dyDescent="0.2">
      <c r="J7057" s="206"/>
    </row>
    <row r="7058" spans="10:10" x14ac:dyDescent="0.2">
      <c r="J7058" s="206"/>
    </row>
    <row r="7059" spans="10:10" x14ac:dyDescent="0.2">
      <c r="J7059" s="206"/>
    </row>
    <row r="7060" spans="10:10" x14ac:dyDescent="0.2">
      <c r="J7060" s="206"/>
    </row>
    <row r="7061" spans="10:10" x14ac:dyDescent="0.2">
      <c r="J7061" s="206"/>
    </row>
    <row r="7062" spans="10:10" x14ac:dyDescent="0.2">
      <c r="J7062" s="206"/>
    </row>
    <row r="7063" spans="10:10" x14ac:dyDescent="0.2">
      <c r="J7063" s="206"/>
    </row>
    <row r="7064" spans="10:10" x14ac:dyDescent="0.2">
      <c r="J7064" s="206"/>
    </row>
    <row r="7065" spans="10:10" x14ac:dyDescent="0.2">
      <c r="J7065" s="206"/>
    </row>
    <row r="7066" spans="10:10" x14ac:dyDescent="0.2">
      <c r="J7066" s="206"/>
    </row>
    <row r="7067" spans="10:10" x14ac:dyDescent="0.2">
      <c r="J7067" s="206"/>
    </row>
    <row r="7068" spans="10:10" x14ac:dyDescent="0.2">
      <c r="J7068" s="206"/>
    </row>
    <row r="7069" spans="10:10" x14ac:dyDescent="0.2">
      <c r="J7069" s="206"/>
    </row>
    <row r="7070" spans="10:10" x14ac:dyDescent="0.2">
      <c r="J7070" s="206"/>
    </row>
    <row r="7071" spans="10:10" x14ac:dyDescent="0.2">
      <c r="J7071" s="206"/>
    </row>
    <row r="7072" spans="10:10" x14ac:dyDescent="0.2">
      <c r="J7072" s="206"/>
    </row>
    <row r="7073" spans="3:10" x14ac:dyDescent="0.2">
      <c r="C7073" s="218"/>
      <c r="D7073" s="218"/>
      <c r="E7073" s="218"/>
      <c r="F7073" s="218"/>
      <c r="G7073" s="218"/>
      <c r="H7073" s="218"/>
      <c r="I7073" s="218"/>
      <c r="J7073" s="206"/>
    </row>
    <row r="7074" spans="3:10" x14ac:dyDescent="0.2">
      <c r="J7074" s="218"/>
    </row>
  </sheetData>
  <autoFilter ref="A2:B7074"/>
  <mergeCells count="29">
    <mergeCell ref="C2:Q2"/>
    <mergeCell ref="C3:Q3"/>
    <mergeCell ref="C4:Q4"/>
    <mergeCell ref="C5:Q5"/>
    <mergeCell ref="C6:I6"/>
    <mergeCell ref="K6:Q6"/>
    <mergeCell ref="C15:I15"/>
    <mergeCell ref="K15:Q15"/>
    <mergeCell ref="C26:I26"/>
    <mergeCell ref="K26:Q26"/>
    <mergeCell ref="C37:I37"/>
    <mergeCell ref="K37:Q37"/>
    <mergeCell ref="C86:Q87"/>
    <mergeCell ref="C48:Q48"/>
    <mergeCell ref="L49:Q49"/>
    <mergeCell ref="D76:Q76"/>
    <mergeCell ref="D77:Q77"/>
    <mergeCell ref="D78:Q78"/>
    <mergeCell ref="D79:Q79"/>
    <mergeCell ref="D80:Q80"/>
    <mergeCell ref="C82:Q82"/>
    <mergeCell ref="C83:Q83"/>
    <mergeCell ref="C84:Q84"/>
    <mergeCell ref="C85:Q85"/>
    <mergeCell ref="C88:Q88"/>
    <mergeCell ref="C89:Q89"/>
    <mergeCell ref="C90:Q90"/>
    <mergeCell ref="C91:Q91"/>
    <mergeCell ref="C92:Q94"/>
  </mergeCells>
  <hyperlinks>
    <hyperlink ref="C90:Q90" r:id="rId1" display="Ortak derslerin planına &quot;https://www.sehir.edu.tr/tr/akademik/ortak- dersler/ders-plani&quot; linkinden ulaşabilirsiniz."/>
  </hyperlinks>
  <printOptions horizontalCentered="1"/>
  <pageMargins left="0.39370078740157483" right="0.19685039370078741" top="0.19685039370078741" bottom="0.19685039370078741" header="0.31496062992125984" footer="0.39370078740157483"/>
  <pageSetup paperSize="9" scale="115" orientation="portrait" r:id="rId2"/>
  <headerFooter alignWithMargins="0"/>
  <rowBreaks count="2" manualBreakCount="2">
    <brk id="47" min="2" max="16" man="1"/>
    <brk id="115" min="2" max="16" man="1"/>
  </rowBreaks>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outlinePr summaryBelow="0" summaryRight="0"/>
  </sheetPr>
  <dimension ref="A1:Z333"/>
  <sheetViews>
    <sheetView showGridLines="0" view="pageBreakPreview" zoomScale="85" zoomScaleNormal="100" zoomScaleSheetLayoutView="85" workbookViewId="0">
      <pane ySplit="1" topLeftCell="A1048537" activePane="bottomLeft" state="frozenSplit"/>
      <selection pane="bottomLeft" activeCell="H2" sqref="H1:H1048576"/>
    </sheetView>
  </sheetViews>
  <sheetFormatPr defaultColWidth="10.140625" defaultRowHeight="15" x14ac:dyDescent="0.25"/>
  <cols>
    <col min="1" max="1" width="9" style="22" bestFit="1" customWidth="1"/>
    <col min="2" max="4" width="4.42578125" style="22" customWidth="1"/>
    <col min="5" max="5" width="5" style="22" bestFit="1" customWidth="1"/>
    <col min="6" max="6" width="9.5703125" style="22" bestFit="1" customWidth="1"/>
    <col min="7" max="7" width="10" style="22" bestFit="1" customWidth="1"/>
    <col min="8" max="8" width="52.85546875" style="22" customWidth="1"/>
    <col min="9" max="9" width="88.7109375" style="22" customWidth="1"/>
    <col min="10" max="14" width="3.7109375" style="22" customWidth="1"/>
    <col min="15" max="15" width="25.7109375" style="22" bestFit="1" customWidth="1"/>
    <col min="16" max="16" width="18.5703125" style="22" bestFit="1" customWidth="1"/>
    <col min="17" max="17" width="30.28515625" style="22" bestFit="1" customWidth="1"/>
    <col min="18" max="18" width="7.140625" style="22" bestFit="1" customWidth="1"/>
    <col min="19" max="19" width="10.140625" style="22"/>
    <col min="20" max="20" width="10.42578125" style="22" customWidth="1"/>
    <col min="21" max="21" width="18.42578125" style="22" customWidth="1"/>
    <col min="22" max="22" width="17" style="22" customWidth="1"/>
    <col min="23" max="23" width="16.42578125" style="22" customWidth="1"/>
    <col min="24" max="24" width="17.85546875" style="22" customWidth="1"/>
    <col min="25" max="16384" width="10.140625" style="22"/>
  </cols>
  <sheetData>
    <row r="1" spans="1:26" s="63" customFormat="1" ht="45.75" thickBot="1" x14ac:dyDescent="0.3">
      <c r="A1" s="174" t="s">
        <v>606</v>
      </c>
      <c r="B1" s="175" t="s">
        <v>13</v>
      </c>
      <c r="C1" s="175" t="s">
        <v>607</v>
      </c>
      <c r="D1" s="176" t="s">
        <v>143</v>
      </c>
      <c r="E1" s="15" t="s">
        <v>144</v>
      </c>
      <c r="F1" s="15" t="s">
        <v>353</v>
      </c>
      <c r="G1" s="15" t="s">
        <v>15</v>
      </c>
      <c r="H1" s="16" t="s">
        <v>16</v>
      </c>
      <c r="I1" s="16" t="s">
        <v>389</v>
      </c>
      <c r="J1" s="15" t="s">
        <v>17</v>
      </c>
      <c r="K1" s="15" t="s">
        <v>18</v>
      </c>
      <c r="L1" s="15" t="s">
        <v>145</v>
      </c>
      <c r="M1" s="15" t="s">
        <v>19</v>
      </c>
      <c r="N1" s="15" t="s">
        <v>20</v>
      </c>
      <c r="O1" s="177" t="s">
        <v>354</v>
      </c>
      <c r="P1" s="178" t="s">
        <v>146</v>
      </c>
      <c r="Q1" s="178" t="s">
        <v>355</v>
      </c>
      <c r="R1" s="15" t="s">
        <v>608</v>
      </c>
      <c r="T1" s="179" t="s">
        <v>353</v>
      </c>
      <c r="U1" s="179" t="s">
        <v>609</v>
      </c>
      <c r="V1" s="179" t="s">
        <v>610</v>
      </c>
      <c r="W1" s="179" t="s">
        <v>611</v>
      </c>
      <c r="X1" s="179" t="s">
        <v>612</v>
      </c>
      <c r="Y1" s="179" t="s">
        <v>19</v>
      </c>
      <c r="Z1" s="179" t="s">
        <v>613</v>
      </c>
    </row>
    <row r="2" spans="1:26" hidden="1" x14ac:dyDescent="0.25">
      <c r="B2" s="111" t="s">
        <v>390</v>
      </c>
      <c r="C2" s="111"/>
      <c r="D2" s="112" t="s">
        <v>390</v>
      </c>
      <c r="E2" s="112"/>
      <c r="F2" s="112" t="s">
        <v>390</v>
      </c>
      <c r="G2" s="113" t="s">
        <v>390</v>
      </c>
      <c r="H2" s="114" t="s">
        <v>390</v>
      </c>
      <c r="I2" s="20" t="s">
        <v>390</v>
      </c>
      <c r="J2" s="115" t="s">
        <v>390</v>
      </c>
      <c r="K2" s="115" t="s">
        <v>390</v>
      </c>
      <c r="L2" s="115">
        <f>SUM(Tablo131[[#This Row],[T]:[U]])</f>
        <v>0</v>
      </c>
      <c r="M2" s="115" t="s">
        <v>390</v>
      </c>
      <c r="N2" s="115" t="s">
        <v>390</v>
      </c>
      <c r="O2" s="180" t="s">
        <v>390</v>
      </c>
      <c r="P2" s="181"/>
      <c r="Q2" s="181"/>
      <c r="R2" s="116" t="str">
        <f t="shared" ref="R2:R9" si="0">IF(H2=H1,1,"")</f>
        <v/>
      </c>
      <c r="T2" s="179" t="s">
        <v>614</v>
      </c>
      <c r="U2" s="179">
        <v>58</v>
      </c>
      <c r="V2" s="179">
        <v>122</v>
      </c>
      <c r="W2" s="179">
        <v>44</v>
      </c>
      <c r="X2" s="179">
        <f>SUM(V2:W2)</f>
        <v>166</v>
      </c>
      <c r="Y2" s="179">
        <v>156</v>
      </c>
      <c r="Z2" s="179">
        <v>240</v>
      </c>
    </row>
    <row r="3" spans="1:26" hidden="1" x14ac:dyDescent="0.25">
      <c r="B3" s="17">
        <v>1</v>
      </c>
      <c r="C3" s="17" t="s">
        <v>615</v>
      </c>
      <c r="D3" s="18">
        <v>1</v>
      </c>
      <c r="E3" s="182">
        <v>1</v>
      </c>
      <c r="F3" s="18" t="s">
        <v>382</v>
      </c>
      <c r="G3" s="19" t="s">
        <v>27</v>
      </c>
      <c r="H3" s="20" t="s">
        <v>402</v>
      </c>
      <c r="I3" s="20" t="s">
        <v>192</v>
      </c>
      <c r="J3" s="21">
        <v>2</v>
      </c>
      <c r="K3" s="21">
        <v>0</v>
      </c>
      <c r="L3" s="115">
        <f>SUM(Tablo131[[#This Row],[T]:[U]])</f>
        <v>2</v>
      </c>
      <c r="M3" s="21">
        <v>2</v>
      </c>
      <c r="N3" s="21">
        <v>2</v>
      </c>
      <c r="O3" s="183" t="s">
        <v>359</v>
      </c>
      <c r="P3" s="184" t="s">
        <v>359</v>
      </c>
      <c r="Q3" s="184" t="s">
        <v>616</v>
      </c>
      <c r="R3" s="117" t="str">
        <f t="shared" si="0"/>
        <v/>
      </c>
      <c r="T3" s="179" t="s">
        <v>356</v>
      </c>
      <c r="U3" s="179">
        <v>37</v>
      </c>
      <c r="V3" s="179">
        <v>89</v>
      </c>
      <c r="W3" s="179">
        <v>11</v>
      </c>
      <c r="X3" s="179">
        <f t="shared" ref="X3:X4" si="1">SUM(V3:W3)</f>
        <v>100</v>
      </c>
      <c r="Y3" s="179">
        <v>240</v>
      </c>
      <c r="Z3" s="179">
        <v>240</v>
      </c>
    </row>
    <row r="4" spans="1:26" hidden="1" x14ac:dyDescent="0.25">
      <c r="B4" s="17">
        <v>1</v>
      </c>
      <c r="C4" s="17" t="s">
        <v>615</v>
      </c>
      <c r="D4" s="18">
        <v>1</v>
      </c>
      <c r="E4" s="182">
        <v>2</v>
      </c>
      <c r="F4" s="18" t="s">
        <v>382</v>
      </c>
      <c r="G4" s="19" t="s">
        <v>72</v>
      </c>
      <c r="H4" s="20" t="s">
        <v>461</v>
      </c>
      <c r="I4" s="20" t="s">
        <v>246</v>
      </c>
      <c r="J4" s="21">
        <v>2</v>
      </c>
      <c r="K4" s="21">
        <v>0</v>
      </c>
      <c r="L4" s="115">
        <f>SUM(Tablo131[[#This Row],[T]:[U]])</f>
        <v>2</v>
      </c>
      <c r="M4" s="21">
        <v>2</v>
      </c>
      <c r="N4" s="21">
        <v>3</v>
      </c>
      <c r="O4" s="183" t="s">
        <v>359</v>
      </c>
      <c r="P4" s="184" t="s">
        <v>359</v>
      </c>
      <c r="Q4" s="184" t="s">
        <v>281</v>
      </c>
      <c r="R4" s="117" t="str">
        <f t="shared" si="0"/>
        <v/>
      </c>
      <c r="T4" s="179" t="s">
        <v>382</v>
      </c>
      <c r="U4" s="179">
        <v>71</v>
      </c>
      <c r="V4" s="179">
        <v>182</v>
      </c>
      <c r="W4" s="179">
        <v>42</v>
      </c>
      <c r="X4" s="179">
        <f t="shared" si="1"/>
        <v>224</v>
      </c>
      <c r="Y4" s="179">
        <v>203</v>
      </c>
      <c r="Z4" s="179">
        <v>240</v>
      </c>
    </row>
    <row r="5" spans="1:26" hidden="1" x14ac:dyDescent="0.25">
      <c r="B5" s="17">
        <v>1</v>
      </c>
      <c r="C5" s="17" t="s">
        <v>615</v>
      </c>
      <c r="D5" s="18">
        <v>1</v>
      </c>
      <c r="E5" s="182">
        <v>3</v>
      </c>
      <c r="F5" s="18" t="s">
        <v>382</v>
      </c>
      <c r="G5" s="19" t="s">
        <v>110</v>
      </c>
      <c r="H5" s="20" t="s">
        <v>520</v>
      </c>
      <c r="I5" s="20" t="s">
        <v>292</v>
      </c>
      <c r="J5" s="21">
        <v>2</v>
      </c>
      <c r="K5" s="21">
        <v>2</v>
      </c>
      <c r="L5" s="115">
        <f>SUM(Tablo131[[#This Row],[T]:[U]])</f>
        <v>4</v>
      </c>
      <c r="M5" s="21">
        <v>3</v>
      </c>
      <c r="N5" s="21">
        <v>3</v>
      </c>
      <c r="O5" s="183" t="s">
        <v>359</v>
      </c>
      <c r="P5" s="184" t="s">
        <v>359</v>
      </c>
      <c r="Q5" s="184" t="s">
        <v>291</v>
      </c>
      <c r="R5" s="117" t="str">
        <f t="shared" si="0"/>
        <v/>
      </c>
    </row>
    <row r="6" spans="1:26" hidden="1" x14ac:dyDescent="0.25">
      <c r="B6" s="17">
        <v>1</v>
      </c>
      <c r="C6" s="17" t="s">
        <v>615</v>
      </c>
      <c r="D6" s="18">
        <v>1</v>
      </c>
      <c r="E6" s="182">
        <v>4</v>
      </c>
      <c r="F6" s="18" t="s">
        <v>382</v>
      </c>
      <c r="G6" s="19" t="s">
        <v>99</v>
      </c>
      <c r="H6" s="20" t="s">
        <v>507</v>
      </c>
      <c r="I6" s="20" t="s">
        <v>282</v>
      </c>
      <c r="J6" s="21">
        <v>3</v>
      </c>
      <c r="K6" s="21">
        <v>2</v>
      </c>
      <c r="L6" s="115">
        <f>SUM(Tablo131[[#This Row],[T]:[U]])</f>
        <v>5</v>
      </c>
      <c r="M6" s="21">
        <v>4</v>
      </c>
      <c r="N6" s="21">
        <v>5</v>
      </c>
      <c r="O6" s="183" t="s">
        <v>359</v>
      </c>
      <c r="P6" s="184" t="s">
        <v>359</v>
      </c>
      <c r="Q6" s="184" t="s">
        <v>326</v>
      </c>
      <c r="R6" s="117" t="str">
        <f t="shared" si="0"/>
        <v/>
      </c>
    </row>
    <row r="7" spans="1:26" hidden="1" x14ac:dyDescent="0.25">
      <c r="B7" s="17">
        <v>1</v>
      </c>
      <c r="C7" s="17" t="s">
        <v>615</v>
      </c>
      <c r="D7" s="18">
        <v>1</v>
      </c>
      <c r="E7" s="182">
        <v>5</v>
      </c>
      <c r="F7" s="18" t="s">
        <v>382</v>
      </c>
      <c r="G7" s="19" t="s">
        <v>25</v>
      </c>
      <c r="H7" s="20" t="s">
        <v>398</v>
      </c>
      <c r="I7" s="20" t="s">
        <v>188</v>
      </c>
      <c r="J7" s="21">
        <v>3</v>
      </c>
      <c r="K7" s="21">
        <v>2</v>
      </c>
      <c r="L7" s="115">
        <f>SUM(Tablo131[[#This Row],[T]:[U]])</f>
        <v>5</v>
      </c>
      <c r="M7" s="21">
        <v>4</v>
      </c>
      <c r="N7" s="21">
        <v>5</v>
      </c>
      <c r="O7" s="183" t="s">
        <v>359</v>
      </c>
      <c r="P7" s="184" t="s">
        <v>359</v>
      </c>
      <c r="Q7" s="184" t="s">
        <v>187</v>
      </c>
      <c r="R7" s="117" t="str">
        <f t="shared" si="0"/>
        <v/>
      </c>
    </row>
    <row r="8" spans="1:26" hidden="1" x14ac:dyDescent="0.25">
      <c r="B8" s="17">
        <v>1</v>
      </c>
      <c r="C8" s="17" t="s">
        <v>615</v>
      </c>
      <c r="D8" s="18">
        <v>1</v>
      </c>
      <c r="E8" s="182">
        <v>6</v>
      </c>
      <c r="F8" s="18" t="s">
        <v>382</v>
      </c>
      <c r="G8" s="19" t="s">
        <v>74</v>
      </c>
      <c r="H8" s="20" t="s">
        <v>464</v>
      </c>
      <c r="I8" s="20" t="s">
        <v>250</v>
      </c>
      <c r="J8" s="21">
        <v>2</v>
      </c>
      <c r="K8" s="21">
        <v>0</v>
      </c>
      <c r="L8" s="115">
        <f>SUM(Tablo131[[#This Row],[T]:[U]])</f>
        <v>2</v>
      </c>
      <c r="M8" s="21">
        <v>2</v>
      </c>
      <c r="N8" s="21">
        <v>3</v>
      </c>
      <c r="O8" s="183" t="s">
        <v>359</v>
      </c>
      <c r="P8" s="184" t="s">
        <v>359</v>
      </c>
      <c r="Q8" s="184" t="s">
        <v>249</v>
      </c>
      <c r="R8" s="117" t="str">
        <f t="shared" si="0"/>
        <v/>
      </c>
    </row>
    <row r="9" spans="1:26" hidden="1" x14ac:dyDescent="0.25">
      <c r="B9" s="17">
        <v>1</v>
      </c>
      <c r="C9" s="17" t="s">
        <v>615</v>
      </c>
      <c r="D9" s="18">
        <v>1</v>
      </c>
      <c r="E9" s="182">
        <v>7</v>
      </c>
      <c r="F9" s="18" t="s">
        <v>382</v>
      </c>
      <c r="G9" s="19" t="s">
        <v>617</v>
      </c>
      <c r="H9" s="20" t="s">
        <v>618</v>
      </c>
      <c r="I9" s="19" t="s">
        <v>618</v>
      </c>
      <c r="J9" s="21">
        <v>2</v>
      </c>
      <c r="K9" s="21">
        <v>0</v>
      </c>
      <c r="L9" s="115">
        <f>SUM(Tablo131[[#This Row],[T]:[U]])</f>
        <v>2</v>
      </c>
      <c r="M9" s="21">
        <v>2</v>
      </c>
      <c r="N9" s="21">
        <v>2</v>
      </c>
      <c r="O9" s="185" t="s">
        <v>618</v>
      </c>
      <c r="P9" s="184" t="s">
        <v>358</v>
      </c>
      <c r="Q9" s="184" t="s">
        <v>317</v>
      </c>
      <c r="R9" s="117" t="str">
        <f t="shared" si="0"/>
        <v/>
      </c>
    </row>
    <row r="10" spans="1:26" hidden="1" x14ac:dyDescent="0.25">
      <c r="B10" s="17">
        <v>1</v>
      </c>
      <c r="C10" s="17" t="s">
        <v>615</v>
      </c>
      <c r="D10" s="18">
        <v>1</v>
      </c>
      <c r="E10" s="182">
        <v>8</v>
      </c>
      <c r="F10" s="18" t="s">
        <v>382</v>
      </c>
      <c r="G10" s="19" t="s">
        <v>81</v>
      </c>
      <c r="H10" s="20" t="s">
        <v>480</v>
      </c>
      <c r="I10" s="20" t="s">
        <v>262</v>
      </c>
      <c r="J10" s="21">
        <v>2</v>
      </c>
      <c r="K10" s="21">
        <v>2</v>
      </c>
      <c r="L10" s="115">
        <f>SUM(Tablo131[[#This Row],[T]:[U]])</f>
        <v>4</v>
      </c>
      <c r="M10" s="21">
        <v>3</v>
      </c>
      <c r="N10" s="21">
        <v>3</v>
      </c>
      <c r="O10" s="183" t="s">
        <v>359</v>
      </c>
      <c r="P10" s="184" t="s">
        <v>359</v>
      </c>
      <c r="Q10" s="184" t="s">
        <v>616</v>
      </c>
      <c r="R10" s="117" t="str">
        <f>IF(H10=H8,1,"")</f>
        <v/>
      </c>
    </row>
    <row r="11" spans="1:26" hidden="1" x14ac:dyDescent="0.25">
      <c r="B11" s="17">
        <v>1</v>
      </c>
      <c r="C11" s="17" t="s">
        <v>615</v>
      </c>
      <c r="D11" s="18">
        <v>1</v>
      </c>
      <c r="E11" s="182">
        <v>9</v>
      </c>
      <c r="F11" s="18" t="s">
        <v>382</v>
      </c>
      <c r="G11" s="19" t="s">
        <v>135</v>
      </c>
      <c r="H11" s="20" t="s">
        <v>575</v>
      </c>
      <c r="I11" s="20" t="s">
        <v>314</v>
      </c>
      <c r="J11" s="21">
        <v>2</v>
      </c>
      <c r="K11" s="21">
        <v>0</v>
      </c>
      <c r="L11" s="115">
        <f>SUM(Tablo131[[#This Row],[T]:[U]])</f>
        <v>2</v>
      </c>
      <c r="M11" s="21">
        <v>2</v>
      </c>
      <c r="N11" s="21">
        <v>2</v>
      </c>
      <c r="O11" s="183" t="s">
        <v>359</v>
      </c>
      <c r="P11" s="184" t="s">
        <v>359</v>
      </c>
      <c r="Q11" s="184" t="s">
        <v>616</v>
      </c>
      <c r="R11" s="117" t="str">
        <f t="shared" ref="R11:R37" si="2">IF(H11=H10,1,"")</f>
        <v/>
      </c>
    </row>
    <row r="12" spans="1:26" hidden="1" x14ac:dyDescent="0.25">
      <c r="B12" s="17">
        <v>1</v>
      </c>
      <c r="C12" s="17" t="s">
        <v>615</v>
      </c>
      <c r="D12" s="18">
        <v>1</v>
      </c>
      <c r="E12" s="182">
        <v>10</v>
      </c>
      <c r="F12" s="18" t="s">
        <v>382</v>
      </c>
      <c r="G12" s="19" t="s">
        <v>86</v>
      </c>
      <c r="H12" s="20" t="s">
        <v>489</v>
      </c>
      <c r="I12" s="19" t="s">
        <v>269</v>
      </c>
      <c r="J12" s="21">
        <v>2</v>
      </c>
      <c r="K12" s="21">
        <v>0</v>
      </c>
      <c r="L12" s="115">
        <f>SUM(Tablo131[[#This Row],[T]:[U]])</f>
        <v>2</v>
      </c>
      <c r="M12" s="21">
        <v>2</v>
      </c>
      <c r="N12" s="21">
        <v>2</v>
      </c>
      <c r="O12" s="185" t="s">
        <v>338</v>
      </c>
      <c r="P12" s="184" t="s">
        <v>149</v>
      </c>
      <c r="Q12" s="184" t="s">
        <v>616</v>
      </c>
      <c r="R12" s="117" t="str">
        <f t="shared" si="2"/>
        <v/>
      </c>
    </row>
    <row r="13" spans="1:26" hidden="1" x14ac:dyDescent="0.25">
      <c r="B13" s="17">
        <v>1</v>
      </c>
      <c r="C13" s="17" t="s">
        <v>615</v>
      </c>
      <c r="D13" s="18">
        <v>1</v>
      </c>
      <c r="E13" s="18">
        <v>11</v>
      </c>
      <c r="F13" s="18" t="s">
        <v>382</v>
      </c>
      <c r="G13" s="19" t="s">
        <v>23</v>
      </c>
      <c r="H13" s="20" t="s">
        <v>395</v>
      </c>
      <c r="I13" s="19" t="s">
        <v>184</v>
      </c>
      <c r="J13" s="21">
        <v>2</v>
      </c>
      <c r="K13" s="21">
        <v>0</v>
      </c>
      <c r="L13" s="115">
        <f>SUM(Tablo131[[#This Row],[T]:[U]])</f>
        <v>2</v>
      </c>
      <c r="M13" s="21">
        <v>2</v>
      </c>
      <c r="N13" s="21">
        <v>2</v>
      </c>
      <c r="O13" s="185" t="s">
        <v>338</v>
      </c>
      <c r="P13" s="184" t="s">
        <v>149</v>
      </c>
      <c r="Q13" s="184" t="s">
        <v>616</v>
      </c>
      <c r="R13" s="117" t="str">
        <f t="shared" si="2"/>
        <v/>
      </c>
    </row>
    <row r="14" spans="1:26" hidden="1" x14ac:dyDescent="0.25">
      <c r="B14" s="17">
        <v>1</v>
      </c>
      <c r="C14" s="17" t="s">
        <v>615</v>
      </c>
      <c r="D14" s="18">
        <v>1</v>
      </c>
      <c r="E14" s="18">
        <v>12</v>
      </c>
      <c r="F14" s="18" t="s">
        <v>382</v>
      </c>
      <c r="G14" s="19" t="s">
        <v>64</v>
      </c>
      <c r="H14" s="20" t="s">
        <v>453</v>
      </c>
      <c r="I14" s="19" t="s">
        <v>238</v>
      </c>
      <c r="J14" s="21">
        <v>2</v>
      </c>
      <c r="K14" s="21">
        <v>0</v>
      </c>
      <c r="L14" s="115">
        <f>SUM(Tablo131[[#This Row],[T]:[U]])</f>
        <v>2</v>
      </c>
      <c r="M14" s="21">
        <v>2</v>
      </c>
      <c r="N14" s="21">
        <v>2</v>
      </c>
      <c r="O14" s="185" t="s">
        <v>338</v>
      </c>
      <c r="P14" s="184" t="s">
        <v>149</v>
      </c>
      <c r="Q14" s="184" t="s">
        <v>616</v>
      </c>
      <c r="R14" s="117" t="str">
        <f t="shared" si="2"/>
        <v/>
      </c>
    </row>
    <row r="15" spans="1:26" hidden="1" x14ac:dyDescent="0.25">
      <c r="B15" s="17">
        <v>1</v>
      </c>
      <c r="C15" s="17" t="s">
        <v>615</v>
      </c>
      <c r="D15" s="18">
        <v>1</v>
      </c>
      <c r="E15" s="18">
        <v>13</v>
      </c>
      <c r="F15" s="18" t="s">
        <v>382</v>
      </c>
      <c r="G15" s="19" t="s">
        <v>138</v>
      </c>
      <c r="H15" s="20" t="s">
        <v>580</v>
      </c>
      <c r="I15" s="19" t="s">
        <v>320</v>
      </c>
      <c r="J15" s="21">
        <v>2</v>
      </c>
      <c r="K15" s="21">
        <v>0</v>
      </c>
      <c r="L15" s="115">
        <f>SUM(Tablo131[[#This Row],[T]:[U]])</f>
        <v>2</v>
      </c>
      <c r="M15" s="21">
        <v>2</v>
      </c>
      <c r="N15" s="21">
        <v>2</v>
      </c>
      <c r="O15" s="185" t="s">
        <v>618</v>
      </c>
      <c r="P15" s="184" t="s">
        <v>358</v>
      </c>
      <c r="Q15" s="184" t="s">
        <v>317</v>
      </c>
      <c r="R15" s="117" t="str">
        <f t="shared" si="2"/>
        <v/>
      </c>
    </row>
    <row r="16" spans="1:26" hidden="1" x14ac:dyDescent="0.25">
      <c r="B16" s="17">
        <v>1</v>
      </c>
      <c r="C16" s="17" t="s">
        <v>615</v>
      </c>
      <c r="D16" s="18">
        <v>1</v>
      </c>
      <c r="E16" s="18">
        <v>14</v>
      </c>
      <c r="F16" s="18" t="s">
        <v>382</v>
      </c>
      <c r="G16" s="19" t="s">
        <v>61</v>
      </c>
      <c r="H16" s="20" t="s">
        <v>446</v>
      </c>
      <c r="I16" s="19" t="s">
        <v>230</v>
      </c>
      <c r="J16" s="21">
        <v>2</v>
      </c>
      <c r="K16" s="21">
        <v>0</v>
      </c>
      <c r="L16" s="115">
        <f>SUM(Tablo131[[#This Row],[T]:[U]])</f>
        <v>2</v>
      </c>
      <c r="M16" s="21">
        <v>2</v>
      </c>
      <c r="N16" s="21">
        <v>2</v>
      </c>
      <c r="O16" s="185" t="s">
        <v>618</v>
      </c>
      <c r="P16" s="184" t="s">
        <v>358</v>
      </c>
      <c r="Q16" s="184" t="s">
        <v>281</v>
      </c>
      <c r="R16" s="117" t="str">
        <f t="shared" si="2"/>
        <v/>
      </c>
    </row>
    <row r="17" spans="2:18" hidden="1" x14ac:dyDescent="0.25">
      <c r="B17" s="17">
        <v>1</v>
      </c>
      <c r="C17" s="17" t="s">
        <v>615</v>
      </c>
      <c r="D17" s="18">
        <v>1</v>
      </c>
      <c r="E17" s="18">
        <v>15</v>
      </c>
      <c r="F17" s="18" t="s">
        <v>382</v>
      </c>
      <c r="G17" s="19" t="s">
        <v>76</v>
      </c>
      <c r="H17" s="20" t="s">
        <v>466</v>
      </c>
      <c r="I17" s="19" t="s">
        <v>252</v>
      </c>
      <c r="J17" s="21">
        <v>2</v>
      </c>
      <c r="K17" s="21">
        <v>0</v>
      </c>
      <c r="L17" s="115">
        <f>SUM(Tablo131[[#This Row],[T]:[U]])</f>
        <v>2</v>
      </c>
      <c r="M17" s="21">
        <v>2</v>
      </c>
      <c r="N17" s="21">
        <v>2</v>
      </c>
      <c r="O17" s="185" t="s">
        <v>618</v>
      </c>
      <c r="P17" s="184" t="s">
        <v>358</v>
      </c>
      <c r="Q17" s="184" t="s">
        <v>281</v>
      </c>
      <c r="R17" s="117" t="str">
        <f t="shared" si="2"/>
        <v/>
      </c>
    </row>
    <row r="18" spans="2:18" hidden="1" x14ac:dyDescent="0.25">
      <c r="B18" s="17">
        <v>1</v>
      </c>
      <c r="C18" s="17" t="s">
        <v>615</v>
      </c>
      <c r="D18" s="18">
        <v>1</v>
      </c>
      <c r="E18" s="18">
        <v>16</v>
      </c>
      <c r="F18" s="18" t="s">
        <v>382</v>
      </c>
      <c r="G18" s="19" t="s">
        <v>160</v>
      </c>
      <c r="H18" s="20" t="s">
        <v>547</v>
      </c>
      <c r="I18" s="19" t="s">
        <v>548</v>
      </c>
      <c r="J18" s="21">
        <v>2</v>
      </c>
      <c r="K18" s="21">
        <v>0</v>
      </c>
      <c r="L18" s="115">
        <f>SUM(Tablo131[[#This Row],[T]:[U]])</f>
        <v>2</v>
      </c>
      <c r="M18" s="21">
        <v>2</v>
      </c>
      <c r="N18" s="21">
        <v>2</v>
      </c>
      <c r="O18" s="185" t="s">
        <v>618</v>
      </c>
      <c r="P18" s="184" t="s">
        <v>358</v>
      </c>
      <c r="Q18" s="184" t="s">
        <v>241</v>
      </c>
      <c r="R18" s="117" t="str">
        <f t="shared" si="2"/>
        <v/>
      </c>
    </row>
    <row r="19" spans="2:18" hidden="1" x14ac:dyDescent="0.25">
      <c r="B19" s="17">
        <v>1</v>
      </c>
      <c r="C19" s="17" t="s">
        <v>615</v>
      </c>
      <c r="D19" s="18">
        <v>1</v>
      </c>
      <c r="E19" s="18">
        <v>17</v>
      </c>
      <c r="F19" s="18" t="s">
        <v>382</v>
      </c>
      <c r="G19" s="19" t="s">
        <v>121</v>
      </c>
      <c r="H19" s="20" t="s">
        <v>552</v>
      </c>
      <c r="I19" s="19" t="s">
        <v>299</v>
      </c>
      <c r="J19" s="21">
        <v>2</v>
      </c>
      <c r="K19" s="21">
        <v>0</v>
      </c>
      <c r="L19" s="115">
        <f>SUM(Tablo131[[#This Row],[T]:[U]])</f>
        <v>2</v>
      </c>
      <c r="M19" s="21">
        <v>2</v>
      </c>
      <c r="N19" s="21">
        <v>2</v>
      </c>
      <c r="O19" s="185" t="s">
        <v>618</v>
      </c>
      <c r="P19" s="184" t="s">
        <v>358</v>
      </c>
      <c r="Q19" s="184" t="s">
        <v>249</v>
      </c>
      <c r="R19" s="117" t="str">
        <f t="shared" si="2"/>
        <v/>
      </c>
    </row>
    <row r="20" spans="2:18" hidden="1" x14ac:dyDescent="0.25">
      <c r="B20" s="17">
        <v>2</v>
      </c>
      <c r="C20" s="17" t="s">
        <v>619</v>
      </c>
      <c r="D20" s="18">
        <v>1</v>
      </c>
      <c r="E20" s="182">
        <v>1</v>
      </c>
      <c r="F20" s="18" t="s">
        <v>382</v>
      </c>
      <c r="G20" s="19" t="s">
        <v>331</v>
      </c>
      <c r="H20" s="20" t="s">
        <v>403</v>
      </c>
      <c r="I20" s="20" t="s">
        <v>193</v>
      </c>
      <c r="J20" s="21">
        <v>2</v>
      </c>
      <c r="K20" s="21">
        <v>0</v>
      </c>
      <c r="L20" s="115">
        <f>SUM(Tablo131[[#This Row],[T]:[U]])</f>
        <v>2</v>
      </c>
      <c r="M20" s="21">
        <v>2</v>
      </c>
      <c r="N20" s="21">
        <v>2</v>
      </c>
      <c r="O20" s="183" t="s">
        <v>359</v>
      </c>
      <c r="P20" s="184" t="s">
        <v>359</v>
      </c>
      <c r="Q20" s="184" t="s">
        <v>616</v>
      </c>
      <c r="R20" s="117" t="str">
        <f t="shared" si="2"/>
        <v/>
      </c>
    </row>
    <row r="21" spans="2:18" hidden="1" x14ac:dyDescent="0.25">
      <c r="B21" s="17">
        <v>2</v>
      </c>
      <c r="C21" s="17" t="s">
        <v>619</v>
      </c>
      <c r="D21" s="18">
        <v>1</v>
      </c>
      <c r="E21" s="182">
        <v>2</v>
      </c>
      <c r="F21" s="18" t="s">
        <v>382</v>
      </c>
      <c r="G21" s="19" t="s">
        <v>73</v>
      </c>
      <c r="H21" s="20" t="s">
        <v>462</v>
      </c>
      <c r="I21" s="20" t="s">
        <v>247</v>
      </c>
      <c r="J21" s="21">
        <v>2</v>
      </c>
      <c r="K21" s="21">
        <v>0</v>
      </c>
      <c r="L21" s="115">
        <f>SUM(Tablo131[[#This Row],[T]:[U]])</f>
        <v>2</v>
      </c>
      <c r="M21" s="21">
        <v>2</v>
      </c>
      <c r="N21" s="21">
        <v>4</v>
      </c>
      <c r="O21" s="183" t="s">
        <v>359</v>
      </c>
      <c r="P21" s="184" t="s">
        <v>359</v>
      </c>
      <c r="Q21" s="184" t="s">
        <v>281</v>
      </c>
      <c r="R21" s="117" t="str">
        <f t="shared" si="2"/>
        <v/>
      </c>
    </row>
    <row r="22" spans="2:18" hidden="1" x14ac:dyDescent="0.25">
      <c r="B22" s="17">
        <v>2</v>
      </c>
      <c r="C22" s="17" t="s">
        <v>619</v>
      </c>
      <c r="D22" s="18">
        <v>1</v>
      </c>
      <c r="E22" s="182">
        <v>3</v>
      </c>
      <c r="F22" s="18" t="s">
        <v>382</v>
      </c>
      <c r="G22" s="19" t="s">
        <v>111</v>
      </c>
      <c r="H22" s="20" t="s">
        <v>521</v>
      </c>
      <c r="I22" s="20" t="s">
        <v>293</v>
      </c>
      <c r="J22" s="21">
        <v>2</v>
      </c>
      <c r="K22" s="21">
        <v>2</v>
      </c>
      <c r="L22" s="115">
        <f>SUM(Tablo131[[#This Row],[T]:[U]])</f>
        <v>4</v>
      </c>
      <c r="M22" s="21">
        <v>3</v>
      </c>
      <c r="N22" s="21">
        <v>4</v>
      </c>
      <c r="O22" s="183" t="s">
        <v>359</v>
      </c>
      <c r="P22" s="184" t="s">
        <v>359</v>
      </c>
      <c r="Q22" s="184" t="s">
        <v>291</v>
      </c>
      <c r="R22" s="117" t="str">
        <f t="shared" si="2"/>
        <v/>
      </c>
    </row>
    <row r="23" spans="2:18" hidden="1" x14ac:dyDescent="0.25">
      <c r="B23" s="17">
        <v>2</v>
      </c>
      <c r="C23" s="17" t="s">
        <v>619</v>
      </c>
      <c r="D23" s="18">
        <v>1</v>
      </c>
      <c r="E23" s="182">
        <v>4</v>
      </c>
      <c r="F23" s="18" t="s">
        <v>382</v>
      </c>
      <c r="G23" s="19" t="s">
        <v>100</v>
      </c>
      <c r="H23" s="20" t="s">
        <v>508</v>
      </c>
      <c r="I23" s="20" t="s">
        <v>283</v>
      </c>
      <c r="J23" s="21">
        <v>3</v>
      </c>
      <c r="K23" s="21">
        <v>2</v>
      </c>
      <c r="L23" s="115">
        <f>SUM(Tablo131[[#This Row],[T]:[U]])</f>
        <v>5</v>
      </c>
      <c r="M23" s="21">
        <v>4</v>
      </c>
      <c r="N23" s="21">
        <v>5</v>
      </c>
      <c r="O23" s="183" t="s">
        <v>359</v>
      </c>
      <c r="P23" s="184" t="s">
        <v>359</v>
      </c>
      <c r="Q23" s="184" t="s">
        <v>326</v>
      </c>
      <c r="R23" s="117" t="str">
        <f t="shared" si="2"/>
        <v/>
      </c>
    </row>
    <row r="24" spans="2:18" hidden="1" x14ac:dyDescent="0.25">
      <c r="B24" s="17">
        <v>2</v>
      </c>
      <c r="C24" s="17" t="s">
        <v>619</v>
      </c>
      <c r="D24" s="18">
        <v>1</v>
      </c>
      <c r="E24" s="182">
        <v>5</v>
      </c>
      <c r="F24" s="18" t="s">
        <v>382</v>
      </c>
      <c r="G24" s="19" t="s">
        <v>26</v>
      </c>
      <c r="H24" s="20" t="s">
        <v>399</v>
      </c>
      <c r="I24" s="20" t="s">
        <v>189</v>
      </c>
      <c r="J24" s="21">
        <v>3</v>
      </c>
      <c r="K24" s="21">
        <v>2</v>
      </c>
      <c r="L24" s="115">
        <f>SUM(Tablo131[[#This Row],[T]:[U]])</f>
        <v>5</v>
      </c>
      <c r="M24" s="21">
        <v>4</v>
      </c>
      <c r="N24" s="21">
        <v>5</v>
      </c>
      <c r="O24" s="183" t="s">
        <v>359</v>
      </c>
      <c r="P24" s="184" t="s">
        <v>359</v>
      </c>
      <c r="Q24" s="184" t="s">
        <v>187</v>
      </c>
      <c r="R24" s="117" t="str">
        <f t="shared" si="2"/>
        <v/>
      </c>
    </row>
    <row r="25" spans="2:18" hidden="1" x14ac:dyDescent="0.25">
      <c r="B25" s="17">
        <v>2</v>
      </c>
      <c r="C25" s="17" t="s">
        <v>619</v>
      </c>
      <c r="D25" s="18">
        <v>1</v>
      </c>
      <c r="E25" s="182">
        <v>6</v>
      </c>
      <c r="F25" s="18" t="s">
        <v>382</v>
      </c>
      <c r="G25" s="19" t="s">
        <v>75</v>
      </c>
      <c r="H25" s="20" t="s">
        <v>465</v>
      </c>
      <c r="I25" s="20" t="s">
        <v>251</v>
      </c>
      <c r="J25" s="21">
        <v>2</v>
      </c>
      <c r="K25" s="21">
        <v>0</v>
      </c>
      <c r="L25" s="115">
        <f>SUM(Tablo131[[#This Row],[T]:[U]])</f>
        <v>2</v>
      </c>
      <c r="M25" s="21">
        <v>2</v>
      </c>
      <c r="N25" s="21">
        <v>3</v>
      </c>
      <c r="O25" s="183" t="s">
        <v>359</v>
      </c>
      <c r="P25" s="184" t="s">
        <v>359</v>
      </c>
      <c r="Q25" s="184" t="s">
        <v>249</v>
      </c>
      <c r="R25" s="117" t="str">
        <f t="shared" si="2"/>
        <v/>
      </c>
    </row>
    <row r="26" spans="2:18" hidden="1" x14ac:dyDescent="0.25">
      <c r="B26" s="17">
        <v>2</v>
      </c>
      <c r="C26" s="17" t="s">
        <v>619</v>
      </c>
      <c r="D26" s="18">
        <v>1</v>
      </c>
      <c r="E26" s="182">
        <v>7</v>
      </c>
      <c r="F26" s="18" t="s">
        <v>382</v>
      </c>
      <c r="G26" s="19" t="s">
        <v>334</v>
      </c>
      <c r="H26" s="20" t="s">
        <v>481</v>
      </c>
      <c r="I26" s="20" t="s">
        <v>263</v>
      </c>
      <c r="J26" s="21">
        <v>2</v>
      </c>
      <c r="K26" s="21">
        <v>2</v>
      </c>
      <c r="L26" s="115">
        <f>SUM(Tablo131[[#This Row],[T]:[U]])</f>
        <v>4</v>
      </c>
      <c r="M26" s="21">
        <v>3</v>
      </c>
      <c r="N26" s="21">
        <v>3</v>
      </c>
      <c r="O26" s="183" t="s">
        <v>359</v>
      </c>
      <c r="P26" s="184" t="s">
        <v>359</v>
      </c>
      <c r="Q26" s="184" t="s">
        <v>616</v>
      </c>
      <c r="R26" s="117" t="str">
        <f t="shared" si="2"/>
        <v/>
      </c>
    </row>
    <row r="27" spans="2:18" hidden="1" x14ac:dyDescent="0.25">
      <c r="B27" s="17">
        <v>2</v>
      </c>
      <c r="C27" s="17" t="s">
        <v>619</v>
      </c>
      <c r="D27" s="18">
        <v>1</v>
      </c>
      <c r="E27" s="182">
        <v>8</v>
      </c>
      <c r="F27" s="18" t="s">
        <v>382</v>
      </c>
      <c r="G27" s="19" t="s">
        <v>335</v>
      </c>
      <c r="H27" s="20" t="s">
        <v>576</v>
      </c>
      <c r="I27" s="20" t="s">
        <v>315</v>
      </c>
      <c r="J27" s="21">
        <v>2</v>
      </c>
      <c r="K27" s="21">
        <v>0</v>
      </c>
      <c r="L27" s="115">
        <f>SUM(Tablo131[[#This Row],[T]:[U]])</f>
        <v>2</v>
      </c>
      <c r="M27" s="21">
        <v>2</v>
      </c>
      <c r="N27" s="21">
        <v>2</v>
      </c>
      <c r="O27" s="183" t="s">
        <v>359</v>
      </c>
      <c r="P27" s="184" t="s">
        <v>359</v>
      </c>
      <c r="Q27" s="184" t="s">
        <v>616</v>
      </c>
      <c r="R27" s="117" t="str">
        <f t="shared" si="2"/>
        <v/>
      </c>
    </row>
    <row r="28" spans="2:18" hidden="1" x14ac:dyDescent="0.25">
      <c r="B28" s="17">
        <v>2</v>
      </c>
      <c r="C28" s="17" t="s">
        <v>619</v>
      </c>
      <c r="D28" s="18">
        <v>1</v>
      </c>
      <c r="E28" s="182">
        <v>9</v>
      </c>
      <c r="F28" s="18" t="s">
        <v>382</v>
      </c>
      <c r="G28" s="19" t="s">
        <v>87</v>
      </c>
      <c r="H28" s="20" t="s">
        <v>490</v>
      </c>
      <c r="I28" s="19" t="s">
        <v>270</v>
      </c>
      <c r="J28" s="21">
        <v>2</v>
      </c>
      <c r="K28" s="21">
        <v>0</v>
      </c>
      <c r="L28" s="115">
        <f>SUM(Tablo131[[#This Row],[T]:[U]])</f>
        <v>2</v>
      </c>
      <c r="M28" s="21">
        <v>2</v>
      </c>
      <c r="N28" s="21">
        <v>2</v>
      </c>
      <c r="O28" s="185" t="s">
        <v>336</v>
      </c>
      <c r="P28" s="184" t="s">
        <v>149</v>
      </c>
      <c r="Q28" s="184" t="s">
        <v>616</v>
      </c>
      <c r="R28" s="117" t="str">
        <f t="shared" si="2"/>
        <v/>
      </c>
    </row>
    <row r="29" spans="2:18" hidden="1" x14ac:dyDescent="0.25">
      <c r="B29" s="17">
        <v>2</v>
      </c>
      <c r="C29" s="17" t="s">
        <v>619</v>
      </c>
      <c r="D29" s="18">
        <v>1</v>
      </c>
      <c r="E29" s="18">
        <v>10</v>
      </c>
      <c r="F29" s="18" t="s">
        <v>382</v>
      </c>
      <c r="G29" s="19" t="s">
        <v>65</v>
      </c>
      <c r="H29" s="20" t="s">
        <v>454</v>
      </c>
      <c r="I29" s="19" t="s">
        <v>239</v>
      </c>
      <c r="J29" s="21">
        <v>2</v>
      </c>
      <c r="K29" s="21">
        <v>0</v>
      </c>
      <c r="L29" s="115">
        <f>SUM(Tablo131[[#This Row],[T]:[U]])</f>
        <v>2</v>
      </c>
      <c r="M29" s="21">
        <v>2</v>
      </c>
      <c r="N29" s="21">
        <v>2</v>
      </c>
      <c r="O29" s="185" t="s">
        <v>336</v>
      </c>
      <c r="P29" s="184" t="s">
        <v>149</v>
      </c>
      <c r="Q29" s="184" t="s">
        <v>616</v>
      </c>
      <c r="R29" s="117" t="str">
        <f t="shared" si="2"/>
        <v/>
      </c>
    </row>
    <row r="30" spans="2:18" hidden="1" x14ac:dyDescent="0.25">
      <c r="B30" s="17">
        <v>2</v>
      </c>
      <c r="C30" s="17" t="s">
        <v>619</v>
      </c>
      <c r="D30" s="18">
        <v>1</v>
      </c>
      <c r="E30" s="18">
        <v>11</v>
      </c>
      <c r="F30" s="18" t="s">
        <v>382</v>
      </c>
      <c r="G30" s="19" t="s">
        <v>24</v>
      </c>
      <c r="H30" s="20" t="s">
        <v>396</v>
      </c>
      <c r="I30" s="19" t="s">
        <v>185</v>
      </c>
      <c r="J30" s="21">
        <v>2</v>
      </c>
      <c r="K30" s="21">
        <v>0</v>
      </c>
      <c r="L30" s="115">
        <f>SUM(Tablo131[[#This Row],[T]:[U]])</f>
        <v>2</v>
      </c>
      <c r="M30" s="21">
        <v>2</v>
      </c>
      <c r="N30" s="21">
        <v>2</v>
      </c>
      <c r="O30" s="185" t="s">
        <v>336</v>
      </c>
      <c r="P30" s="184" t="s">
        <v>149</v>
      </c>
      <c r="Q30" s="184" t="s">
        <v>616</v>
      </c>
      <c r="R30" s="117" t="str">
        <f t="shared" si="2"/>
        <v/>
      </c>
    </row>
    <row r="31" spans="2:18" hidden="1" x14ac:dyDescent="0.25">
      <c r="B31" s="17">
        <v>3</v>
      </c>
      <c r="C31" s="17" t="s">
        <v>615</v>
      </c>
      <c r="D31" s="18">
        <v>2</v>
      </c>
      <c r="E31" s="182">
        <v>1</v>
      </c>
      <c r="F31" s="18" t="s">
        <v>382</v>
      </c>
      <c r="G31" s="19" t="s">
        <v>33</v>
      </c>
      <c r="H31" s="20" t="s">
        <v>413</v>
      </c>
      <c r="I31" s="20" t="s">
        <v>199</v>
      </c>
      <c r="J31" s="21">
        <v>3</v>
      </c>
      <c r="K31" s="21">
        <v>2</v>
      </c>
      <c r="L31" s="115">
        <f>SUM(Tablo131[[#This Row],[T]:[U]])</f>
        <v>5</v>
      </c>
      <c r="M31" s="21">
        <v>4</v>
      </c>
      <c r="N31" s="21">
        <v>5</v>
      </c>
      <c r="O31" s="183" t="s">
        <v>359</v>
      </c>
      <c r="P31" s="184" t="s">
        <v>359</v>
      </c>
      <c r="Q31" s="184" t="s">
        <v>281</v>
      </c>
      <c r="R31" s="117" t="str">
        <f t="shared" si="2"/>
        <v/>
      </c>
    </row>
    <row r="32" spans="2:18" hidden="1" x14ac:dyDescent="0.25">
      <c r="B32" s="17">
        <v>3</v>
      </c>
      <c r="C32" s="17" t="s">
        <v>615</v>
      </c>
      <c r="D32" s="18">
        <v>2</v>
      </c>
      <c r="E32" s="182">
        <v>2</v>
      </c>
      <c r="F32" s="18" t="s">
        <v>382</v>
      </c>
      <c r="G32" s="19" t="s">
        <v>136</v>
      </c>
      <c r="H32" s="20" t="s">
        <v>578</v>
      </c>
      <c r="I32" s="20" t="s">
        <v>318</v>
      </c>
      <c r="J32" s="21">
        <v>3</v>
      </c>
      <c r="K32" s="21">
        <v>0</v>
      </c>
      <c r="L32" s="115">
        <f>SUM(Tablo131[[#This Row],[T]:[U]])</f>
        <v>3</v>
      </c>
      <c r="M32" s="21">
        <v>3</v>
      </c>
      <c r="N32" s="21">
        <v>4</v>
      </c>
      <c r="O32" s="183" t="s">
        <v>359</v>
      </c>
      <c r="P32" s="184" t="s">
        <v>359</v>
      </c>
      <c r="Q32" s="184" t="s">
        <v>317</v>
      </c>
      <c r="R32" s="117" t="str">
        <f t="shared" si="2"/>
        <v/>
      </c>
    </row>
    <row r="33" spans="2:18" hidden="1" x14ac:dyDescent="0.25">
      <c r="B33" s="17">
        <v>3</v>
      </c>
      <c r="C33" s="17" t="s">
        <v>615</v>
      </c>
      <c r="D33" s="18">
        <v>2</v>
      </c>
      <c r="E33" s="182">
        <v>3</v>
      </c>
      <c r="F33" s="18" t="s">
        <v>382</v>
      </c>
      <c r="G33" s="19" t="s">
        <v>45</v>
      </c>
      <c r="H33" s="20" t="s">
        <v>430</v>
      </c>
      <c r="I33" s="20" t="s">
        <v>219</v>
      </c>
      <c r="J33" s="21">
        <v>2</v>
      </c>
      <c r="K33" s="21">
        <v>0</v>
      </c>
      <c r="L33" s="115">
        <f>SUM(Tablo131[[#This Row],[T]:[U]])</f>
        <v>2</v>
      </c>
      <c r="M33" s="21">
        <v>2</v>
      </c>
      <c r="N33" s="21">
        <v>3</v>
      </c>
      <c r="O33" s="183" t="s">
        <v>359</v>
      </c>
      <c r="P33" s="184" t="s">
        <v>359</v>
      </c>
      <c r="Q33" s="184" t="s">
        <v>620</v>
      </c>
      <c r="R33" s="117" t="str">
        <f t="shared" si="2"/>
        <v/>
      </c>
    </row>
    <row r="34" spans="2:18" hidden="1" x14ac:dyDescent="0.25">
      <c r="B34" s="17">
        <v>3</v>
      </c>
      <c r="C34" s="17" t="s">
        <v>615</v>
      </c>
      <c r="D34" s="18">
        <v>2</v>
      </c>
      <c r="E34" s="182">
        <v>4</v>
      </c>
      <c r="F34" s="18" t="s">
        <v>382</v>
      </c>
      <c r="G34" s="19" t="s">
        <v>39</v>
      </c>
      <c r="H34" s="20" t="s">
        <v>419</v>
      </c>
      <c r="I34" s="20" t="s">
        <v>205</v>
      </c>
      <c r="J34" s="21">
        <v>3</v>
      </c>
      <c r="K34" s="21">
        <v>2</v>
      </c>
      <c r="L34" s="115">
        <f>SUM(Tablo131[[#This Row],[T]:[U]])</f>
        <v>5</v>
      </c>
      <c r="M34" s="21">
        <v>4</v>
      </c>
      <c r="N34" s="21">
        <v>5</v>
      </c>
      <c r="O34" s="183" t="s">
        <v>359</v>
      </c>
      <c r="P34" s="184" t="s">
        <v>359</v>
      </c>
      <c r="Q34" s="184" t="s">
        <v>621</v>
      </c>
      <c r="R34" s="117" t="str">
        <f t="shared" si="2"/>
        <v/>
      </c>
    </row>
    <row r="35" spans="2:18" hidden="1" x14ac:dyDescent="0.25">
      <c r="B35" s="17">
        <v>3</v>
      </c>
      <c r="C35" s="17" t="s">
        <v>615</v>
      </c>
      <c r="D35" s="18">
        <v>2</v>
      </c>
      <c r="E35" s="182">
        <v>5</v>
      </c>
      <c r="F35" s="18" t="s">
        <v>382</v>
      </c>
      <c r="G35" s="19" t="s">
        <v>66</v>
      </c>
      <c r="H35" s="20" t="s">
        <v>456</v>
      </c>
      <c r="I35" s="20" t="s">
        <v>242</v>
      </c>
      <c r="J35" s="21">
        <v>2</v>
      </c>
      <c r="K35" s="21">
        <v>0</v>
      </c>
      <c r="L35" s="115">
        <f>SUM(Tablo131[[#This Row],[T]:[U]])</f>
        <v>2</v>
      </c>
      <c r="M35" s="21">
        <v>2</v>
      </c>
      <c r="N35" s="21">
        <v>4</v>
      </c>
      <c r="O35" s="183" t="s">
        <v>359</v>
      </c>
      <c r="P35" s="184" t="s">
        <v>359</v>
      </c>
      <c r="Q35" s="184" t="s">
        <v>241</v>
      </c>
      <c r="R35" s="117" t="str">
        <f t="shared" si="2"/>
        <v/>
      </c>
    </row>
    <row r="36" spans="2:18" hidden="1" x14ac:dyDescent="0.25">
      <c r="B36" s="17">
        <v>3</v>
      </c>
      <c r="C36" s="17" t="s">
        <v>615</v>
      </c>
      <c r="D36" s="18">
        <v>2</v>
      </c>
      <c r="E36" s="182">
        <v>6</v>
      </c>
      <c r="F36" s="18" t="s">
        <v>382</v>
      </c>
      <c r="G36" s="19" t="s">
        <v>55</v>
      </c>
      <c r="H36" s="20" t="s">
        <v>439</v>
      </c>
      <c r="I36" s="20" t="s">
        <v>226</v>
      </c>
      <c r="J36" s="21">
        <v>3</v>
      </c>
      <c r="K36" s="21">
        <v>0</v>
      </c>
      <c r="L36" s="115">
        <f>SUM(Tablo131[[#This Row],[T]:[U]])</f>
        <v>3</v>
      </c>
      <c r="M36" s="21">
        <v>3</v>
      </c>
      <c r="N36" s="21">
        <v>4</v>
      </c>
      <c r="O36" s="183" t="s">
        <v>359</v>
      </c>
      <c r="P36" s="184" t="s">
        <v>359</v>
      </c>
      <c r="Q36" s="184" t="s">
        <v>620</v>
      </c>
      <c r="R36" s="117" t="str">
        <f t="shared" si="2"/>
        <v/>
      </c>
    </row>
    <row r="37" spans="2:18" hidden="1" x14ac:dyDescent="0.25">
      <c r="B37" s="17">
        <v>3</v>
      </c>
      <c r="C37" s="17" t="s">
        <v>615</v>
      </c>
      <c r="D37" s="18">
        <v>2</v>
      </c>
      <c r="E37" s="182">
        <v>7</v>
      </c>
      <c r="F37" s="18" t="s">
        <v>382</v>
      </c>
      <c r="G37" s="19" t="s">
        <v>622</v>
      </c>
      <c r="H37" s="20" t="s">
        <v>623</v>
      </c>
      <c r="I37" s="20" t="s">
        <v>623</v>
      </c>
      <c r="J37" s="21">
        <v>2</v>
      </c>
      <c r="K37" s="21">
        <v>0</v>
      </c>
      <c r="L37" s="115">
        <f>SUM(Tablo131[[#This Row],[T]:[U]])</f>
        <v>2</v>
      </c>
      <c r="M37" s="21">
        <v>2</v>
      </c>
      <c r="N37" s="21">
        <v>2</v>
      </c>
      <c r="O37" s="185" t="s">
        <v>623</v>
      </c>
      <c r="P37" s="184" t="s">
        <v>358</v>
      </c>
      <c r="Q37" s="184" t="s">
        <v>621</v>
      </c>
      <c r="R37" s="117" t="str">
        <f t="shared" si="2"/>
        <v/>
      </c>
    </row>
    <row r="38" spans="2:18" hidden="1" x14ac:dyDescent="0.25">
      <c r="B38" s="17">
        <v>3</v>
      </c>
      <c r="C38" s="17" t="s">
        <v>615</v>
      </c>
      <c r="D38" s="18">
        <v>2</v>
      </c>
      <c r="E38" s="182">
        <v>8</v>
      </c>
      <c r="F38" s="18" t="s">
        <v>382</v>
      </c>
      <c r="G38" s="19" t="s">
        <v>97</v>
      </c>
      <c r="H38" s="20" t="s">
        <v>504</v>
      </c>
      <c r="I38" s="20" t="s">
        <v>278</v>
      </c>
      <c r="J38" s="21">
        <v>3</v>
      </c>
      <c r="K38" s="21">
        <v>0</v>
      </c>
      <c r="L38" s="115">
        <f>SUM(Tablo131[[#This Row],[T]:[U]])</f>
        <v>3</v>
      </c>
      <c r="M38" s="21">
        <v>3</v>
      </c>
      <c r="N38" s="21">
        <v>3</v>
      </c>
      <c r="O38" s="183" t="s">
        <v>359</v>
      </c>
      <c r="P38" s="184" t="s">
        <v>359</v>
      </c>
      <c r="Q38" s="184" t="s">
        <v>616</v>
      </c>
      <c r="R38" s="117" t="str">
        <f>IF(H38=H36,1,"")</f>
        <v/>
      </c>
    </row>
    <row r="39" spans="2:18" hidden="1" x14ac:dyDescent="0.25">
      <c r="B39" s="17">
        <v>3</v>
      </c>
      <c r="C39" s="17" t="s">
        <v>615</v>
      </c>
      <c r="D39" s="18">
        <v>2</v>
      </c>
      <c r="E39" s="18">
        <v>9</v>
      </c>
      <c r="F39" s="18" t="s">
        <v>382</v>
      </c>
      <c r="G39" s="19" t="s">
        <v>96</v>
      </c>
      <c r="H39" s="20" t="s">
        <v>499</v>
      </c>
      <c r="I39" s="19" t="s">
        <v>177</v>
      </c>
      <c r="J39" s="21">
        <v>2</v>
      </c>
      <c r="K39" s="21">
        <v>0</v>
      </c>
      <c r="L39" s="115">
        <f>SUM(Tablo131[[#This Row],[T]:[U]])</f>
        <v>2</v>
      </c>
      <c r="M39" s="21">
        <v>2</v>
      </c>
      <c r="N39" s="21">
        <v>2</v>
      </c>
      <c r="O39" s="185" t="s">
        <v>623</v>
      </c>
      <c r="P39" s="184" t="s">
        <v>358</v>
      </c>
      <c r="Q39" s="184" t="s">
        <v>621</v>
      </c>
      <c r="R39" s="117" t="str">
        <f t="shared" ref="R39:R67" si="3">IF(H39=H38,1,"")</f>
        <v/>
      </c>
    </row>
    <row r="40" spans="2:18" hidden="1" x14ac:dyDescent="0.25">
      <c r="B40" s="17">
        <v>3</v>
      </c>
      <c r="C40" s="17" t="s">
        <v>615</v>
      </c>
      <c r="D40" s="18">
        <v>2</v>
      </c>
      <c r="E40" s="18">
        <v>10</v>
      </c>
      <c r="F40" s="18" t="s">
        <v>382</v>
      </c>
      <c r="G40" s="19" t="s">
        <v>124</v>
      </c>
      <c r="H40" s="20" t="s">
        <v>558</v>
      </c>
      <c r="I40" s="19" t="s">
        <v>302</v>
      </c>
      <c r="J40" s="21">
        <v>2</v>
      </c>
      <c r="K40" s="21">
        <v>0</v>
      </c>
      <c r="L40" s="115">
        <f>SUM(Tablo131[[#This Row],[T]:[U]])</f>
        <v>2</v>
      </c>
      <c r="M40" s="21">
        <v>2</v>
      </c>
      <c r="N40" s="21">
        <v>2</v>
      </c>
      <c r="O40" s="185" t="s">
        <v>623</v>
      </c>
      <c r="P40" s="184" t="s">
        <v>358</v>
      </c>
      <c r="Q40" s="184" t="s">
        <v>624</v>
      </c>
      <c r="R40" s="117" t="str">
        <f t="shared" si="3"/>
        <v/>
      </c>
    </row>
    <row r="41" spans="2:18" hidden="1" x14ac:dyDescent="0.25">
      <c r="B41" s="17">
        <v>3</v>
      </c>
      <c r="C41" s="17" t="s">
        <v>615</v>
      </c>
      <c r="D41" s="18">
        <v>2</v>
      </c>
      <c r="E41" s="18">
        <v>11</v>
      </c>
      <c r="F41" s="18" t="s">
        <v>382</v>
      </c>
      <c r="G41" s="19" t="s">
        <v>28</v>
      </c>
      <c r="H41" s="20" t="s">
        <v>404</v>
      </c>
      <c r="I41" s="19" t="s">
        <v>194</v>
      </c>
      <c r="J41" s="21">
        <v>2</v>
      </c>
      <c r="K41" s="21">
        <v>0</v>
      </c>
      <c r="L41" s="115">
        <f>SUM(Tablo131[[#This Row],[T]:[U]])</f>
        <v>2</v>
      </c>
      <c r="M41" s="21">
        <v>2</v>
      </c>
      <c r="N41" s="21">
        <v>2</v>
      </c>
      <c r="O41" s="185" t="s">
        <v>623</v>
      </c>
      <c r="P41" s="184" t="s">
        <v>358</v>
      </c>
      <c r="Q41" s="184" t="s">
        <v>620</v>
      </c>
      <c r="R41" s="117" t="str">
        <f t="shared" si="3"/>
        <v/>
      </c>
    </row>
    <row r="42" spans="2:18" hidden="1" x14ac:dyDescent="0.25">
      <c r="B42" s="17">
        <v>3</v>
      </c>
      <c r="C42" s="17" t="s">
        <v>615</v>
      </c>
      <c r="D42" s="18">
        <v>2</v>
      </c>
      <c r="E42" s="18">
        <v>12</v>
      </c>
      <c r="F42" s="18" t="s">
        <v>382</v>
      </c>
      <c r="G42" s="19" t="s">
        <v>109</v>
      </c>
      <c r="H42" s="20" t="s">
        <v>515</v>
      </c>
      <c r="I42" s="19" t="s">
        <v>288</v>
      </c>
      <c r="J42" s="21">
        <v>2</v>
      </c>
      <c r="K42" s="21">
        <v>0</v>
      </c>
      <c r="L42" s="115">
        <f>SUM(Tablo131[[#This Row],[T]:[U]])</f>
        <v>2</v>
      </c>
      <c r="M42" s="21">
        <v>2</v>
      </c>
      <c r="N42" s="21">
        <v>2</v>
      </c>
      <c r="O42" s="185" t="s">
        <v>623</v>
      </c>
      <c r="P42" s="184" t="s">
        <v>358</v>
      </c>
      <c r="Q42" s="184" t="s">
        <v>187</v>
      </c>
      <c r="R42" s="117" t="str">
        <f t="shared" si="3"/>
        <v/>
      </c>
    </row>
    <row r="43" spans="2:18" hidden="1" x14ac:dyDescent="0.25">
      <c r="B43" s="17">
        <v>3</v>
      </c>
      <c r="C43" s="17" t="s">
        <v>615</v>
      </c>
      <c r="D43" s="18">
        <v>2</v>
      </c>
      <c r="E43" s="18">
        <v>13</v>
      </c>
      <c r="F43" s="18" t="s">
        <v>382</v>
      </c>
      <c r="G43" s="19" t="s">
        <v>116</v>
      </c>
      <c r="H43" s="20" t="s">
        <v>544</v>
      </c>
      <c r="I43" s="19" t="s">
        <v>295</v>
      </c>
      <c r="J43" s="21">
        <v>2</v>
      </c>
      <c r="K43" s="21">
        <v>0</v>
      </c>
      <c r="L43" s="115">
        <f>SUM(Tablo131[[#This Row],[T]:[U]])</f>
        <v>2</v>
      </c>
      <c r="M43" s="21">
        <v>2</v>
      </c>
      <c r="N43" s="21">
        <v>2</v>
      </c>
      <c r="O43" s="185" t="s">
        <v>623</v>
      </c>
      <c r="P43" s="184" t="s">
        <v>358</v>
      </c>
      <c r="Q43" s="184" t="s">
        <v>241</v>
      </c>
      <c r="R43" s="117" t="str">
        <f t="shared" si="3"/>
        <v/>
      </c>
    </row>
    <row r="44" spans="2:18" hidden="1" x14ac:dyDescent="0.25">
      <c r="B44" s="17">
        <v>4</v>
      </c>
      <c r="C44" s="17" t="s">
        <v>619</v>
      </c>
      <c r="D44" s="18">
        <v>2</v>
      </c>
      <c r="E44" s="18">
        <v>1</v>
      </c>
      <c r="F44" s="18" t="s">
        <v>382</v>
      </c>
      <c r="G44" s="19" t="s">
        <v>34</v>
      </c>
      <c r="H44" s="20" t="s">
        <v>414</v>
      </c>
      <c r="I44" s="20" t="s">
        <v>200</v>
      </c>
      <c r="J44" s="21">
        <v>3</v>
      </c>
      <c r="K44" s="21">
        <v>2</v>
      </c>
      <c r="L44" s="115">
        <f>SUM(Tablo131[[#This Row],[T]:[U]])</f>
        <v>5</v>
      </c>
      <c r="M44" s="21">
        <v>4</v>
      </c>
      <c r="N44" s="21">
        <v>6</v>
      </c>
      <c r="O44" s="183" t="s">
        <v>359</v>
      </c>
      <c r="P44" s="184" t="s">
        <v>359</v>
      </c>
      <c r="Q44" s="184" t="s">
        <v>281</v>
      </c>
      <c r="R44" s="117" t="str">
        <f t="shared" si="3"/>
        <v/>
      </c>
    </row>
    <row r="45" spans="2:18" hidden="1" x14ac:dyDescent="0.25">
      <c r="B45" s="17">
        <v>4</v>
      </c>
      <c r="C45" s="17" t="s">
        <v>619</v>
      </c>
      <c r="D45" s="18">
        <v>2</v>
      </c>
      <c r="E45" s="18">
        <v>2</v>
      </c>
      <c r="F45" s="18" t="s">
        <v>382</v>
      </c>
      <c r="G45" s="19" t="s">
        <v>137</v>
      </c>
      <c r="H45" s="20" t="s">
        <v>579</v>
      </c>
      <c r="I45" s="20" t="s">
        <v>319</v>
      </c>
      <c r="J45" s="21">
        <v>3</v>
      </c>
      <c r="K45" s="21">
        <v>0</v>
      </c>
      <c r="L45" s="115">
        <f>SUM(Tablo131[[#This Row],[T]:[U]])</f>
        <v>3</v>
      </c>
      <c r="M45" s="21">
        <v>3</v>
      </c>
      <c r="N45" s="21">
        <v>4</v>
      </c>
      <c r="O45" s="183" t="s">
        <v>359</v>
      </c>
      <c r="P45" s="184" t="s">
        <v>359</v>
      </c>
      <c r="Q45" s="184" t="s">
        <v>317</v>
      </c>
      <c r="R45" s="117" t="str">
        <f t="shared" si="3"/>
        <v/>
      </c>
    </row>
    <row r="46" spans="2:18" hidden="1" x14ac:dyDescent="0.25">
      <c r="B46" s="17">
        <v>4</v>
      </c>
      <c r="C46" s="17" t="s">
        <v>619</v>
      </c>
      <c r="D46" s="18">
        <v>2</v>
      </c>
      <c r="E46" s="18">
        <v>3</v>
      </c>
      <c r="F46" s="18" t="s">
        <v>382</v>
      </c>
      <c r="G46" s="19" t="s">
        <v>46</v>
      </c>
      <c r="H46" s="20" t="s">
        <v>431</v>
      </c>
      <c r="I46" s="20" t="s">
        <v>220</v>
      </c>
      <c r="J46" s="21">
        <v>2</v>
      </c>
      <c r="K46" s="21">
        <v>0</v>
      </c>
      <c r="L46" s="115">
        <f>SUM(Tablo131[[#This Row],[T]:[U]])</f>
        <v>2</v>
      </c>
      <c r="M46" s="21">
        <v>2</v>
      </c>
      <c r="N46" s="21">
        <v>3</v>
      </c>
      <c r="O46" s="183" t="s">
        <v>359</v>
      </c>
      <c r="P46" s="184" t="s">
        <v>359</v>
      </c>
      <c r="Q46" s="184" t="s">
        <v>620</v>
      </c>
      <c r="R46" s="117" t="str">
        <f t="shared" si="3"/>
        <v/>
      </c>
    </row>
    <row r="47" spans="2:18" hidden="1" x14ac:dyDescent="0.25">
      <c r="B47" s="17">
        <v>4</v>
      </c>
      <c r="C47" s="17" t="s">
        <v>619</v>
      </c>
      <c r="D47" s="18">
        <v>2</v>
      </c>
      <c r="E47" s="18">
        <v>4</v>
      </c>
      <c r="F47" s="18" t="s">
        <v>382</v>
      </c>
      <c r="G47" s="19" t="s">
        <v>40</v>
      </c>
      <c r="H47" s="20" t="s">
        <v>420</v>
      </c>
      <c r="I47" s="20" t="s">
        <v>206</v>
      </c>
      <c r="J47" s="21">
        <v>3</v>
      </c>
      <c r="K47" s="21">
        <v>2</v>
      </c>
      <c r="L47" s="115">
        <f>SUM(Tablo131[[#This Row],[T]:[U]])</f>
        <v>5</v>
      </c>
      <c r="M47" s="21">
        <v>4</v>
      </c>
      <c r="N47" s="21">
        <v>6</v>
      </c>
      <c r="O47" s="183" t="s">
        <v>359</v>
      </c>
      <c r="P47" s="184" t="s">
        <v>359</v>
      </c>
      <c r="Q47" s="184" t="s">
        <v>621</v>
      </c>
      <c r="R47" s="117" t="str">
        <f t="shared" si="3"/>
        <v/>
      </c>
    </row>
    <row r="48" spans="2:18" hidden="1" x14ac:dyDescent="0.25">
      <c r="B48" s="17">
        <v>4</v>
      </c>
      <c r="C48" s="17" t="s">
        <v>619</v>
      </c>
      <c r="D48" s="18">
        <v>2</v>
      </c>
      <c r="E48" s="18">
        <v>5</v>
      </c>
      <c r="F48" s="18" t="s">
        <v>382</v>
      </c>
      <c r="G48" s="19" t="s">
        <v>69</v>
      </c>
      <c r="H48" s="20" t="s">
        <v>458</v>
      </c>
      <c r="I48" s="20" t="s">
        <v>243</v>
      </c>
      <c r="J48" s="21">
        <v>2</v>
      </c>
      <c r="K48" s="21">
        <v>0</v>
      </c>
      <c r="L48" s="115">
        <f>SUM(Tablo131[[#This Row],[T]:[U]])</f>
        <v>2</v>
      </c>
      <c r="M48" s="21">
        <v>2</v>
      </c>
      <c r="N48" s="21">
        <v>3</v>
      </c>
      <c r="O48" s="183" t="s">
        <v>359</v>
      </c>
      <c r="P48" s="184" t="s">
        <v>359</v>
      </c>
      <c r="Q48" s="184" t="s">
        <v>241</v>
      </c>
      <c r="R48" s="117" t="str">
        <f t="shared" si="3"/>
        <v/>
      </c>
    </row>
    <row r="49" spans="2:18" hidden="1" x14ac:dyDescent="0.25">
      <c r="B49" s="23">
        <v>4</v>
      </c>
      <c r="C49" s="23" t="s">
        <v>619</v>
      </c>
      <c r="D49" s="24">
        <v>2</v>
      </c>
      <c r="E49" s="24">
        <v>6</v>
      </c>
      <c r="F49" s="24" t="s">
        <v>382</v>
      </c>
      <c r="G49" s="25" t="s">
        <v>56</v>
      </c>
      <c r="H49" s="20" t="s">
        <v>440</v>
      </c>
      <c r="I49" s="26" t="s">
        <v>227</v>
      </c>
      <c r="J49" s="27">
        <v>3</v>
      </c>
      <c r="K49" s="27">
        <v>0</v>
      </c>
      <c r="L49" s="115">
        <f>SUM(Tablo131[[#This Row],[T]:[U]])</f>
        <v>3</v>
      </c>
      <c r="M49" s="27">
        <v>3</v>
      </c>
      <c r="N49" s="27">
        <v>4</v>
      </c>
      <c r="O49" s="186" t="s">
        <v>359</v>
      </c>
      <c r="P49" s="184" t="s">
        <v>359</v>
      </c>
      <c r="Q49" s="184" t="s">
        <v>620</v>
      </c>
      <c r="R49" s="117" t="str">
        <f t="shared" si="3"/>
        <v/>
      </c>
    </row>
    <row r="50" spans="2:18" hidden="1" x14ac:dyDescent="0.25">
      <c r="B50" s="17">
        <v>4</v>
      </c>
      <c r="C50" s="17" t="s">
        <v>619</v>
      </c>
      <c r="D50" s="18">
        <v>2</v>
      </c>
      <c r="E50" s="18">
        <v>7</v>
      </c>
      <c r="F50" s="18" t="s">
        <v>382</v>
      </c>
      <c r="G50" s="19" t="s">
        <v>98</v>
      </c>
      <c r="H50" s="20" t="s">
        <v>505</v>
      </c>
      <c r="I50" s="20" t="s">
        <v>279</v>
      </c>
      <c r="J50" s="21">
        <v>3</v>
      </c>
      <c r="K50" s="21">
        <v>0</v>
      </c>
      <c r="L50" s="115">
        <f>SUM(Tablo131[[#This Row],[T]:[U]])</f>
        <v>3</v>
      </c>
      <c r="M50" s="21">
        <v>3</v>
      </c>
      <c r="N50" s="21">
        <v>4</v>
      </c>
      <c r="O50" s="183" t="s">
        <v>359</v>
      </c>
      <c r="P50" s="184" t="s">
        <v>359</v>
      </c>
      <c r="Q50" s="184" t="s">
        <v>616</v>
      </c>
      <c r="R50" s="117" t="str">
        <f t="shared" si="3"/>
        <v/>
      </c>
    </row>
    <row r="51" spans="2:18" hidden="1" x14ac:dyDescent="0.25">
      <c r="B51" s="17">
        <v>5</v>
      </c>
      <c r="C51" s="17" t="s">
        <v>615</v>
      </c>
      <c r="D51" s="18">
        <v>3</v>
      </c>
      <c r="E51" s="18">
        <v>1</v>
      </c>
      <c r="F51" s="18" t="s">
        <v>382</v>
      </c>
      <c r="G51" s="19" t="s">
        <v>57</v>
      </c>
      <c r="H51" s="20" t="s">
        <v>444</v>
      </c>
      <c r="I51" s="20" t="s">
        <v>58</v>
      </c>
      <c r="J51" s="21">
        <v>3</v>
      </c>
      <c r="K51" s="21">
        <v>2</v>
      </c>
      <c r="L51" s="115">
        <f>SUM(Tablo131[[#This Row],[T]:[U]])</f>
        <v>5</v>
      </c>
      <c r="M51" s="21">
        <v>4</v>
      </c>
      <c r="N51" s="21">
        <v>4</v>
      </c>
      <c r="O51" s="183" t="s">
        <v>359</v>
      </c>
      <c r="P51" s="184" t="s">
        <v>359</v>
      </c>
      <c r="Q51" s="184" t="s">
        <v>281</v>
      </c>
      <c r="R51" s="117" t="str">
        <f t="shared" si="3"/>
        <v/>
      </c>
    </row>
    <row r="52" spans="2:18" hidden="1" x14ac:dyDescent="0.25">
      <c r="B52" s="17">
        <v>5</v>
      </c>
      <c r="C52" s="17" t="s">
        <v>615</v>
      </c>
      <c r="D52" s="18">
        <v>3</v>
      </c>
      <c r="E52" s="18">
        <v>2</v>
      </c>
      <c r="F52" s="18" t="s">
        <v>382</v>
      </c>
      <c r="G52" s="19" t="s">
        <v>35</v>
      </c>
      <c r="H52" s="20" t="s">
        <v>417</v>
      </c>
      <c r="I52" s="20" t="s">
        <v>36</v>
      </c>
      <c r="J52" s="21">
        <v>3</v>
      </c>
      <c r="K52" s="21">
        <v>0</v>
      </c>
      <c r="L52" s="115">
        <f>SUM(Tablo131[[#This Row],[T]:[U]])</f>
        <v>3</v>
      </c>
      <c r="M52" s="21">
        <v>3</v>
      </c>
      <c r="N52" s="21">
        <v>3</v>
      </c>
      <c r="O52" s="183" t="s">
        <v>359</v>
      </c>
      <c r="P52" s="184" t="s">
        <v>359</v>
      </c>
      <c r="Q52" s="184" t="s">
        <v>281</v>
      </c>
      <c r="R52" s="117" t="str">
        <f t="shared" si="3"/>
        <v/>
      </c>
    </row>
    <row r="53" spans="2:18" hidden="1" x14ac:dyDescent="0.25">
      <c r="B53" s="17">
        <v>5</v>
      </c>
      <c r="C53" s="17" t="s">
        <v>615</v>
      </c>
      <c r="D53" s="18">
        <v>3</v>
      </c>
      <c r="E53" s="18">
        <v>3</v>
      </c>
      <c r="F53" s="18" t="s">
        <v>382</v>
      </c>
      <c r="G53" s="19" t="s">
        <v>88</v>
      </c>
      <c r="H53" s="20" t="s">
        <v>495</v>
      </c>
      <c r="I53" s="20" t="s">
        <v>89</v>
      </c>
      <c r="J53" s="21">
        <v>3</v>
      </c>
      <c r="K53" s="21">
        <v>0</v>
      </c>
      <c r="L53" s="115">
        <f>SUM(Tablo131[[#This Row],[T]:[U]])</f>
        <v>3</v>
      </c>
      <c r="M53" s="21">
        <v>3</v>
      </c>
      <c r="N53" s="21">
        <v>3</v>
      </c>
      <c r="O53" s="183" t="s">
        <v>359</v>
      </c>
      <c r="P53" s="184" t="s">
        <v>359</v>
      </c>
      <c r="Q53" s="184" t="s">
        <v>625</v>
      </c>
      <c r="R53" s="117" t="str">
        <f t="shared" si="3"/>
        <v/>
      </c>
    </row>
    <row r="54" spans="2:18" hidden="1" x14ac:dyDescent="0.25">
      <c r="B54" s="17">
        <v>5</v>
      </c>
      <c r="C54" s="17" t="s">
        <v>615</v>
      </c>
      <c r="D54" s="18">
        <v>3</v>
      </c>
      <c r="E54" s="18">
        <v>4</v>
      </c>
      <c r="F54" s="18" t="s">
        <v>382</v>
      </c>
      <c r="G54" s="19" t="s">
        <v>127</v>
      </c>
      <c r="H54" s="20" t="s">
        <v>565</v>
      </c>
      <c r="I54" s="20" t="s">
        <v>128</v>
      </c>
      <c r="J54" s="21">
        <v>2</v>
      </c>
      <c r="K54" s="21">
        <v>2</v>
      </c>
      <c r="L54" s="115">
        <f>SUM(Tablo131[[#This Row],[T]:[U]])</f>
        <v>4</v>
      </c>
      <c r="M54" s="21">
        <v>3</v>
      </c>
      <c r="N54" s="21">
        <v>3</v>
      </c>
      <c r="O54" s="183" t="s">
        <v>359</v>
      </c>
      <c r="P54" s="184" t="s">
        <v>359</v>
      </c>
      <c r="Q54" s="184" t="s">
        <v>306</v>
      </c>
      <c r="R54" s="117" t="str">
        <f t="shared" si="3"/>
        <v/>
      </c>
    </row>
    <row r="55" spans="2:18" hidden="1" x14ac:dyDescent="0.25">
      <c r="B55" s="17">
        <v>5</v>
      </c>
      <c r="C55" s="17" t="s">
        <v>615</v>
      </c>
      <c r="D55" s="18">
        <v>3</v>
      </c>
      <c r="E55" s="18">
        <v>5</v>
      </c>
      <c r="F55" s="18" t="s">
        <v>382</v>
      </c>
      <c r="G55" s="19" t="s">
        <v>62</v>
      </c>
      <c r="H55" s="20" t="s">
        <v>449</v>
      </c>
      <c r="I55" s="20" t="s">
        <v>63</v>
      </c>
      <c r="J55" s="21">
        <v>2</v>
      </c>
      <c r="K55" s="21">
        <v>2</v>
      </c>
      <c r="L55" s="115">
        <f>SUM(Tablo131[[#This Row],[T]:[U]])</f>
        <v>4</v>
      </c>
      <c r="M55" s="21">
        <v>3</v>
      </c>
      <c r="N55" s="21">
        <v>3</v>
      </c>
      <c r="O55" s="183" t="s">
        <v>359</v>
      </c>
      <c r="P55" s="184" t="s">
        <v>359</v>
      </c>
      <c r="Q55" s="184" t="s">
        <v>306</v>
      </c>
      <c r="R55" s="117" t="str">
        <f t="shared" si="3"/>
        <v/>
      </c>
    </row>
    <row r="56" spans="2:18" hidden="1" x14ac:dyDescent="0.25">
      <c r="B56" s="17">
        <v>5</v>
      </c>
      <c r="C56" s="17" t="s">
        <v>615</v>
      </c>
      <c r="D56" s="18">
        <v>3</v>
      </c>
      <c r="E56" s="18">
        <v>6</v>
      </c>
      <c r="F56" s="18" t="s">
        <v>382</v>
      </c>
      <c r="G56" s="19" t="s">
        <v>67</v>
      </c>
      <c r="H56" s="20" t="s">
        <v>457</v>
      </c>
      <c r="I56" s="20" t="s">
        <v>68</v>
      </c>
      <c r="J56" s="21">
        <v>2</v>
      </c>
      <c r="K56" s="21">
        <v>0</v>
      </c>
      <c r="L56" s="115">
        <f>SUM(Tablo131[[#This Row],[T]:[U]])</f>
        <v>2</v>
      </c>
      <c r="M56" s="21">
        <v>2</v>
      </c>
      <c r="N56" s="21">
        <v>2</v>
      </c>
      <c r="O56" s="183" t="s">
        <v>359</v>
      </c>
      <c r="P56" s="184" t="s">
        <v>359</v>
      </c>
      <c r="Q56" s="184" t="s">
        <v>626</v>
      </c>
      <c r="R56" s="117" t="str">
        <f t="shared" si="3"/>
        <v/>
      </c>
    </row>
    <row r="57" spans="2:18" hidden="1" x14ac:dyDescent="0.25">
      <c r="B57" s="17">
        <v>5</v>
      </c>
      <c r="C57" s="17" t="s">
        <v>615</v>
      </c>
      <c r="D57" s="18">
        <v>3</v>
      </c>
      <c r="E57" s="18">
        <v>7</v>
      </c>
      <c r="F57" s="18" t="s">
        <v>382</v>
      </c>
      <c r="G57" s="19" t="s">
        <v>41</v>
      </c>
      <c r="H57" s="20" t="s">
        <v>424</v>
      </c>
      <c r="I57" s="20" t="s">
        <v>213</v>
      </c>
      <c r="J57" s="21">
        <v>3</v>
      </c>
      <c r="K57" s="21">
        <v>0</v>
      </c>
      <c r="L57" s="115">
        <f>SUM(Tablo131[[#This Row],[T]:[U]])</f>
        <v>3</v>
      </c>
      <c r="M57" s="21">
        <v>3</v>
      </c>
      <c r="N57" s="21">
        <v>4</v>
      </c>
      <c r="O57" s="183" t="s">
        <v>359</v>
      </c>
      <c r="P57" s="184" t="s">
        <v>359</v>
      </c>
      <c r="Q57" s="184" t="s">
        <v>621</v>
      </c>
      <c r="R57" s="117" t="str">
        <f t="shared" si="3"/>
        <v/>
      </c>
    </row>
    <row r="58" spans="2:18" hidden="1" x14ac:dyDescent="0.25">
      <c r="B58" s="17">
        <v>5</v>
      </c>
      <c r="C58" s="17" t="s">
        <v>615</v>
      </c>
      <c r="D58" s="18">
        <v>3</v>
      </c>
      <c r="E58" s="18">
        <v>8</v>
      </c>
      <c r="F58" s="18" t="s">
        <v>382</v>
      </c>
      <c r="G58" s="19" t="s">
        <v>157</v>
      </c>
      <c r="H58" s="20" t="s">
        <v>475</v>
      </c>
      <c r="I58" s="20" t="s">
        <v>476</v>
      </c>
      <c r="J58" s="21">
        <v>4</v>
      </c>
      <c r="K58" s="21">
        <v>0</v>
      </c>
      <c r="L58" s="115">
        <f>SUM(Tablo131[[#This Row],[T]:[U]])</f>
        <v>4</v>
      </c>
      <c r="M58" s="21">
        <v>4</v>
      </c>
      <c r="N58" s="21">
        <v>4</v>
      </c>
      <c r="O58" s="183" t="s">
        <v>359</v>
      </c>
      <c r="P58" s="184" t="s">
        <v>359</v>
      </c>
      <c r="Q58" s="184" t="s">
        <v>257</v>
      </c>
      <c r="R58" s="117" t="str">
        <f t="shared" si="3"/>
        <v/>
      </c>
    </row>
    <row r="59" spans="2:18" hidden="1" x14ac:dyDescent="0.25">
      <c r="B59" s="17">
        <v>5</v>
      </c>
      <c r="C59" s="17" t="s">
        <v>615</v>
      </c>
      <c r="D59" s="18">
        <v>3</v>
      </c>
      <c r="E59" s="18">
        <v>9</v>
      </c>
      <c r="F59" s="18" t="s">
        <v>382</v>
      </c>
      <c r="G59" s="19" t="s">
        <v>101</v>
      </c>
      <c r="H59" s="20" t="s">
        <v>510</v>
      </c>
      <c r="I59" s="20" t="s">
        <v>102</v>
      </c>
      <c r="J59" s="21">
        <v>3</v>
      </c>
      <c r="K59" s="21">
        <v>2</v>
      </c>
      <c r="L59" s="115">
        <f>SUM(Tablo131[[#This Row],[T]:[U]])</f>
        <v>5</v>
      </c>
      <c r="M59" s="21">
        <v>4</v>
      </c>
      <c r="N59" s="21">
        <v>4</v>
      </c>
      <c r="O59" s="183" t="s">
        <v>359</v>
      </c>
      <c r="P59" s="184" t="s">
        <v>359</v>
      </c>
      <c r="Q59" s="184" t="s">
        <v>624</v>
      </c>
      <c r="R59" s="117" t="str">
        <f t="shared" si="3"/>
        <v/>
      </c>
    </row>
    <row r="60" spans="2:18" hidden="1" x14ac:dyDescent="0.25">
      <c r="B60" s="17">
        <v>6</v>
      </c>
      <c r="C60" s="17" t="s">
        <v>619</v>
      </c>
      <c r="D60" s="18">
        <v>3</v>
      </c>
      <c r="E60" s="182">
        <v>1</v>
      </c>
      <c r="F60" s="18" t="s">
        <v>382</v>
      </c>
      <c r="G60" s="19" t="s">
        <v>59</v>
      </c>
      <c r="H60" s="20" t="s">
        <v>445</v>
      </c>
      <c r="I60" s="20" t="s">
        <v>60</v>
      </c>
      <c r="J60" s="21">
        <v>3</v>
      </c>
      <c r="K60" s="21">
        <v>2</v>
      </c>
      <c r="L60" s="115">
        <f>SUM(Tablo131[[#This Row],[T]:[U]])</f>
        <v>5</v>
      </c>
      <c r="M60" s="21">
        <v>4</v>
      </c>
      <c r="N60" s="21">
        <v>4</v>
      </c>
      <c r="O60" s="183" t="s">
        <v>359</v>
      </c>
      <c r="P60" s="184" t="s">
        <v>359</v>
      </c>
      <c r="Q60" s="184" t="s">
        <v>281</v>
      </c>
      <c r="R60" s="117" t="str">
        <f t="shared" si="3"/>
        <v/>
      </c>
    </row>
    <row r="61" spans="2:18" hidden="1" x14ac:dyDescent="0.25">
      <c r="B61" s="17">
        <v>6</v>
      </c>
      <c r="C61" s="17" t="s">
        <v>619</v>
      </c>
      <c r="D61" s="18">
        <v>3</v>
      </c>
      <c r="E61" s="182">
        <v>2</v>
      </c>
      <c r="F61" s="18" t="s">
        <v>382</v>
      </c>
      <c r="G61" s="19" t="s">
        <v>37</v>
      </c>
      <c r="H61" s="20" t="s">
        <v>418</v>
      </c>
      <c r="I61" s="20" t="s">
        <v>38</v>
      </c>
      <c r="J61" s="21">
        <v>3</v>
      </c>
      <c r="K61" s="21">
        <v>0</v>
      </c>
      <c r="L61" s="115">
        <f>SUM(Tablo131[[#This Row],[T]:[U]])</f>
        <v>3</v>
      </c>
      <c r="M61" s="21">
        <v>3</v>
      </c>
      <c r="N61" s="21">
        <v>3</v>
      </c>
      <c r="O61" s="183" t="s">
        <v>359</v>
      </c>
      <c r="P61" s="184" t="s">
        <v>359</v>
      </c>
      <c r="Q61" s="184" t="s">
        <v>281</v>
      </c>
      <c r="R61" s="117" t="str">
        <f t="shared" si="3"/>
        <v/>
      </c>
    </row>
    <row r="62" spans="2:18" hidden="1" x14ac:dyDescent="0.25">
      <c r="B62" s="17">
        <v>6</v>
      </c>
      <c r="C62" s="17" t="s">
        <v>619</v>
      </c>
      <c r="D62" s="18">
        <v>3</v>
      </c>
      <c r="E62" s="182">
        <v>3</v>
      </c>
      <c r="F62" s="18" t="s">
        <v>382</v>
      </c>
      <c r="G62" s="19" t="s">
        <v>90</v>
      </c>
      <c r="H62" s="20" t="s">
        <v>496</v>
      </c>
      <c r="I62" s="20" t="s">
        <v>91</v>
      </c>
      <c r="J62" s="21">
        <v>3</v>
      </c>
      <c r="K62" s="21">
        <v>0</v>
      </c>
      <c r="L62" s="115">
        <f>SUM(Tablo131[[#This Row],[T]:[U]])</f>
        <v>3</v>
      </c>
      <c r="M62" s="21">
        <v>3</v>
      </c>
      <c r="N62" s="21">
        <v>3</v>
      </c>
      <c r="O62" s="183" t="s">
        <v>359</v>
      </c>
      <c r="P62" s="184" t="s">
        <v>359</v>
      </c>
      <c r="Q62" s="184" t="s">
        <v>625</v>
      </c>
      <c r="R62" s="117" t="str">
        <f t="shared" si="3"/>
        <v/>
      </c>
    </row>
    <row r="63" spans="2:18" hidden="1" x14ac:dyDescent="0.25">
      <c r="B63" s="17">
        <v>6</v>
      </c>
      <c r="C63" s="17" t="s">
        <v>619</v>
      </c>
      <c r="D63" s="18">
        <v>3</v>
      </c>
      <c r="E63" s="182">
        <v>4</v>
      </c>
      <c r="F63" s="18" t="s">
        <v>382</v>
      </c>
      <c r="G63" s="19" t="s">
        <v>129</v>
      </c>
      <c r="H63" s="20" t="s">
        <v>566</v>
      </c>
      <c r="I63" s="20" t="s">
        <v>130</v>
      </c>
      <c r="J63" s="21">
        <v>2</v>
      </c>
      <c r="K63" s="21">
        <v>2</v>
      </c>
      <c r="L63" s="115">
        <f>SUM(Tablo131[[#This Row],[T]:[U]])</f>
        <v>4</v>
      </c>
      <c r="M63" s="21">
        <v>3</v>
      </c>
      <c r="N63" s="21">
        <v>4</v>
      </c>
      <c r="O63" s="183" t="s">
        <v>359</v>
      </c>
      <c r="P63" s="184" t="s">
        <v>359</v>
      </c>
      <c r="Q63" s="184" t="s">
        <v>306</v>
      </c>
      <c r="R63" s="117" t="str">
        <f t="shared" si="3"/>
        <v/>
      </c>
    </row>
    <row r="64" spans="2:18" hidden="1" x14ac:dyDescent="0.25">
      <c r="B64" s="17">
        <v>6</v>
      </c>
      <c r="C64" s="17" t="s">
        <v>619</v>
      </c>
      <c r="D64" s="18">
        <v>3</v>
      </c>
      <c r="E64" s="182">
        <v>5</v>
      </c>
      <c r="F64" s="18" t="s">
        <v>382</v>
      </c>
      <c r="G64" s="19" t="s">
        <v>70</v>
      </c>
      <c r="H64" s="20" t="s">
        <v>459</v>
      </c>
      <c r="I64" s="20" t="s">
        <v>71</v>
      </c>
      <c r="J64" s="21">
        <v>2</v>
      </c>
      <c r="K64" s="21">
        <v>0</v>
      </c>
      <c r="L64" s="115">
        <f>SUM(Tablo131[[#This Row],[T]:[U]])</f>
        <v>2</v>
      </c>
      <c r="M64" s="21">
        <v>2</v>
      </c>
      <c r="N64" s="21">
        <v>2</v>
      </c>
      <c r="O64" s="183" t="s">
        <v>359</v>
      </c>
      <c r="P64" s="184" t="s">
        <v>359</v>
      </c>
      <c r="Q64" s="184" t="s">
        <v>626</v>
      </c>
      <c r="R64" s="117" t="str">
        <f t="shared" si="3"/>
        <v/>
      </c>
    </row>
    <row r="65" spans="2:18" hidden="1" x14ac:dyDescent="0.25">
      <c r="B65" s="17">
        <v>6</v>
      </c>
      <c r="C65" s="17" t="s">
        <v>619</v>
      </c>
      <c r="D65" s="18">
        <v>3</v>
      </c>
      <c r="E65" s="182">
        <v>6</v>
      </c>
      <c r="F65" s="18" t="s">
        <v>382</v>
      </c>
      <c r="G65" s="19" t="s">
        <v>42</v>
      </c>
      <c r="H65" s="20" t="s">
        <v>425</v>
      </c>
      <c r="I65" s="20" t="s">
        <v>214</v>
      </c>
      <c r="J65" s="21">
        <v>3</v>
      </c>
      <c r="K65" s="21">
        <v>0</v>
      </c>
      <c r="L65" s="115">
        <f>SUM(Tablo131[[#This Row],[T]:[U]])</f>
        <v>3</v>
      </c>
      <c r="M65" s="21">
        <v>3</v>
      </c>
      <c r="N65" s="21">
        <v>3</v>
      </c>
      <c r="O65" s="183" t="s">
        <v>359</v>
      </c>
      <c r="P65" s="184" t="s">
        <v>359</v>
      </c>
      <c r="Q65" s="184" t="s">
        <v>621</v>
      </c>
      <c r="R65" s="117" t="str">
        <f t="shared" si="3"/>
        <v/>
      </c>
    </row>
    <row r="66" spans="2:18" hidden="1" x14ac:dyDescent="0.25">
      <c r="B66" s="17">
        <v>6</v>
      </c>
      <c r="C66" s="17" t="s">
        <v>619</v>
      </c>
      <c r="D66" s="18">
        <v>3</v>
      </c>
      <c r="E66" s="182">
        <v>7</v>
      </c>
      <c r="F66" s="18" t="s">
        <v>382</v>
      </c>
      <c r="G66" s="19" t="s">
        <v>158</v>
      </c>
      <c r="H66" s="20" t="s">
        <v>477</v>
      </c>
      <c r="I66" s="20" t="s">
        <v>478</v>
      </c>
      <c r="J66" s="21">
        <v>4</v>
      </c>
      <c r="K66" s="21">
        <v>0</v>
      </c>
      <c r="L66" s="115">
        <f>SUM(Tablo131[[#This Row],[T]:[U]])</f>
        <v>4</v>
      </c>
      <c r="M66" s="21">
        <v>4</v>
      </c>
      <c r="N66" s="21">
        <v>4</v>
      </c>
      <c r="O66" s="183" t="s">
        <v>359</v>
      </c>
      <c r="P66" s="184" t="s">
        <v>359</v>
      </c>
      <c r="Q66" s="184" t="s">
        <v>257</v>
      </c>
      <c r="R66" s="117" t="str">
        <f t="shared" si="3"/>
        <v/>
      </c>
    </row>
    <row r="67" spans="2:18" hidden="1" x14ac:dyDescent="0.25">
      <c r="B67" s="17">
        <v>6</v>
      </c>
      <c r="C67" s="17" t="s">
        <v>619</v>
      </c>
      <c r="D67" s="18">
        <v>3</v>
      </c>
      <c r="E67" s="182">
        <v>8</v>
      </c>
      <c r="F67" s="18" t="s">
        <v>382</v>
      </c>
      <c r="G67" s="19" t="s">
        <v>103</v>
      </c>
      <c r="H67" s="20" t="s">
        <v>511</v>
      </c>
      <c r="I67" s="20" t="s">
        <v>104</v>
      </c>
      <c r="J67" s="21">
        <v>3</v>
      </c>
      <c r="K67" s="21">
        <v>2</v>
      </c>
      <c r="L67" s="115">
        <f>SUM(Tablo131[[#This Row],[T]:[U]])</f>
        <v>5</v>
      </c>
      <c r="M67" s="21">
        <v>4</v>
      </c>
      <c r="N67" s="21">
        <v>5</v>
      </c>
      <c r="O67" s="183" t="s">
        <v>359</v>
      </c>
      <c r="P67" s="184" t="s">
        <v>359</v>
      </c>
      <c r="Q67" s="184" t="s">
        <v>624</v>
      </c>
      <c r="R67" s="117" t="str">
        <f t="shared" si="3"/>
        <v/>
      </c>
    </row>
    <row r="68" spans="2:18" hidden="1" x14ac:dyDescent="0.25">
      <c r="B68" s="17">
        <v>6</v>
      </c>
      <c r="C68" s="17" t="s">
        <v>619</v>
      </c>
      <c r="D68" s="18">
        <v>3</v>
      </c>
      <c r="E68" s="182">
        <v>9</v>
      </c>
      <c r="F68" s="18" t="s">
        <v>382</v>
      </c>
      <c r="G68" s="187" t="s">
        <v>627</v>
      </c>
      <c r="H68" s="188" t="s">
        <v>628</v>
      </c>
      <c r="I68" s="19" t="s">
        <v>628</v>
      </c>
      <c r="J68" s="21">
        <v>2</v>
      </c>
      <c r="K68" s="21">
        <v>0</v>
      </c>
      <c r="L68" s="115">
        <f>SUM(Tablo131[[#This Row],[T]:[U]])</f>
        <v>2</v>
      </c>
      <c r="M68" s="21">
        <v>2</v>
      </c>
      <c r="N68" s="21">
        <v>2</v>
      </c>
      <c r="O68" s="185" t="s">
        <v>628</v>
      </c>
      <c r="P68" s="184" t="s">
        <v>358</v>
      </c>
      <c r="Q68" s="184" t="s">
        <v>281</v>
      </c>
      <c r="R68" s="117" t="str">
        <f>IF(H68=H66,1,"")</f>
        <v/>
      </c>
    </row>
    <row r="69" spans="2:18" hidden="1" x14ac:dyDescent="0.25">
      <c r="B69" s="17">
        <v>6</v>
      </c>
      <c r="C69" s="17" t="s">
        <v>619</v>
      </c>
      <c r="D69" s="18">
        <v>3</v>
      </c>
      <c r="E69" s="18">
        <v>10</v>
      </c>
      <c r="F69" s="18" t="s">
        <v>382</v>
      </c>
      <c r="G69" s="19" t="s">
        <v>125</v>
      </c>
      <c r="H69" s="20" t="s">
        <v>561</v>
      </c>
      <c r="I69" s="19" t="s">
        <v>126</v>
      </c>
      <c r="J69" s="21">
        <v>2</v>
      </c>
      <c r="K69" s="21">
        <v>0</v>
      </c>
      <c r="L69" s="115">
        <f>SUM(Tablo131[[#This Row],[T]:[U]])</f>
        <v>2</v>
      </c>
      <c r="M69" s="21">
        <v>2</v>
      </c>
      <c r="N69" s="21">
        <v>2</v>
      </c>
      <c r="O69" s="185" t="s">
        <v>628</v>
      </c>
      <c r="P69" s="184" t="s">
        <v>358</v>
      </c>
      <c r="Q69" s="184" t="s">
        <v>281</v>
      </c>
      <c r="R69" s="117" t="str">
        <f>IF(H69=H67,1,"")</f>
        <v/>
      </c>
    </row>
    <row r="70" spans="2:18" hidden="1" x14ac:dyDescent="0.25">
      <c r="B70" s="17">
        <v>6</v>
      </c>
      <c r="C70" s="17" t="s">
        <v>619</v>
      </c>
      <c r="D70" s="18">
        <v>3</v>
      </c>
      <c r="E70" s="18">
        <v>11</v>
      </c>
      <c r="F70" s="18" t="s">
        <v>382</v>
      </c>
      <c r="G70" s="19" t="s">
        <v>133</v>
      </c>
      <c r="H70" s="20" t="s">
        <v>572</v>
      </c>
      <c r="I70" s="19" t="s">
        <v>134</v>
      </c>
      <c r="J70" s="21">
        <v>2</v>
      </c>
      <c r="K70" s="21">
        <v>0</v>
      </c>
      <c r="L70" s="115">
        <f>SUM(Tablo131[[#This Row],[T]:[U]])</f>
        <v>2</v>
      </c>
      <c r="M70" s="21">
        <v>2</v>
      </c>
      <c r="N70" s="21">
        <v>2</v>
      </c>
      <c r="O70" s="185" t="s">
        <v>628</v>
      </c>
      <c r="P70" s="184" t="s">
        <v>358</v>
      </c>
      <c r="Q70" s="184" t="s">
        <v>281</v>
      </c>
      <c r="R70" s="117" t="str">
        <f t="shared" ref="R70:R81" si="4">IF(H70=H69,1,"")</f>
        <v/>
      </c>
    </row>
    <row r="71" spans="2:18" hidden="1" x14ac:dyDescent="0.25">
      <c r="B71" s="17">
        <v>6</v>
      </c>
      <c r="C71" s="17" t="s">
        <v>619</v>
      </c>
      <c r="D71" s="18">
        <v>3</v>
      </c>
      <c r="E71" s="18">
        <v>12</v>
      </c>
      <c r="F71" s="18" t="s">
        <v>382</v>
      </c>
      <c r="G71" s="19" t="s">
        <v>122</v>
      </c>
      <c r="H71" s="20" t="s">
        <v>555</v>
      </c>
      <c r="I71" s="19" t="s">
        <v>123</v>
      </c>
      <c r="J71" s="21">
        <v>2</v>
      </c>
      <c r="K71" s="21">
        <v>0</v>
      </c>
      <c r="L71" s="115">
        <f>SUM(Tablo131[[#This Row],[T]:[U]])</f>
        <v>2</v>
      </c>
      <c r="M71" s="21">
        <v>2</v>
      </c>
      <c r="N71" s="21">
        <v>2</v>
      </c>
      <c r="O71" s="185" t="s">
        <v>628</v>
      </c>
      <c r="P71" s="184" t="s">
        <v>358</v>
      </c>
      <c r="Q71" s="184" t="s">
        <v>306</v>
      </c>
      <c r="R71" s="117" t="str">
        <f t="shared" si="4"/>
        <v/>
      </c>
    </row>
    <row r="72" spans="2:18" hidden="1" x14ac:dyDescent="0.25">
      <c r="B72" s="17">
        <v>6</v>
      </c>
      <c r="C72" s="17" t="s">
        <v>619</v>
      </c>
      <c r="D72" s="18">
        <v>3</v>
      </c>
      <c r="E72" s="18">
        <v>13</v>
      </c>
      <c r="F72" s="18" t="s">
        <v>382</v>
      </c>
      <c r="G72" s="19" t="s">
        <v>82</v>
      </c>
      <c r="H72" s="20" t="s">
        <v>482</v>
      </c>
      <c r="I72" s="19" t="s">
        <v>83</v>
      </c>
      <c r="J72" s="21">
        <v>2</v>
      </c>
      <c r="K72" s="21">
        <v>0</v>
      </c>
      <c r="L72" s="115">
        <f>SUM(Tablo131[[#This Row],[T]:[U]])</f>
        <v>2</v>
      </c>
      <c r="M72" s="21">
        <v>2</v>
      </c>
      <c r="N72" s="21">
        <v>2</v>
      </c>
      <c r="O72" s="185" t="s">
        <v>628</v>
      </c>
      <c r="P72" s="184" t="s">
        <v>358</v>
      </c>
      <c r="Q72" s="184" t="s">
        <v>257</v>
      </c>
      <c r="R72" s="117" t="str">
        <f t="shared" si="4"/>
        <v/>
      </c>
    </row>
    <row r="73" spans="2:18" hidden="1" x14ac:dyDescent="0.25">
      <c r="B73" s="17">
        <v>6</v>
      </c>
      <c r="C73" s="17" t="s">
        <v>619</v>
      </c>
      <c r="D73" s="18">
        <v>3</v>
      </c>
      <c r="E73" s="18">
        <v>14</v>
      </c>
      <c r="F73" s="18" t="s">
        <v>382</v>
      </c>
      <c r="G73" s="19" t="s">
        <v>159</v>
      </c>
      <c r="H73" s="20" t="s">
        <v>492</v>
      </c>
      <c r="I73" s="19" t="s">
        <v>493</v>
      </c>
      <c r="J73" s="21">
        <v>2</v>
      </c>
      <c r="K73" s="21">
        <v>0</v>
      </c>
      <c r="L73" s="115">
        <f>SUM(Tablo131[[#This Row],[T]:[U]])</f>
        <v>2</v>
      </c>
      <c r="M73" s="21">
        <v>2</v>
      </c>
      <c r="N73" s="21">
        <v>2</v>
      </c>
      <c r="O73" s="185" t="s">
        <v>628</v>
      </c>
      <c r="P73" s="184" t="s">
        <v>358</v>
      </c>
      <c r="Q73" s="184" t="s">
        <v>249</v>
      </c>
      <c r="R73" s="117" t="str">
        <f t="shared" si="4"/>
        <v/>
      </c>
    </row>
    <row r="74" spans="2:18" hidden="1" x14ac:dyDescent="0.25">
      <c r="B74" s="17">
        <v>7</v>
      </c>
      <c r="C74" s="17" t="s">
        <v>615</v>
      </c>
      <c r="D74" s="18">
        <v>4</v>
      </c>
      <c r="E74" s="182">
        <v>1</v>
      </c>
      <c r="F74" s="18" t="s">
        <v>382</v>
      </c>
      <c r="G74" s="19" t="s">
        <v>92</v>
      </c>
      <c r="H74" s="20" t="s">
        <v>497</v>
      </c>
      <c r="I74" s="20" t="s">
        <v>93</v>
      </c>
      <c r="J74" s="21">
        <v>2</v>
      </c>
      <c r="K74" s="21">
        <v>0</v>
      </c>
      <c r="L74" s="115">
        <f>SUM(Tablo131[[#This Row],[T]:[U]])</f>
        <v>2</v>
      </c>
      <c r="M74" s="21">
        <v>2</v>
      </c>
      <c r="N74" s="21">
        <v>2</v>
      </c>
      <c r="O74" s="183" t="s">
        <v>359</v>
      </c>
      <c r="P74" s="184" t="s">
        <v>359</v>
      </c>
      <c r="Q74" s="184" t="s">
        <v>306</v>
      </c>
      <c r="R74" s="117" t="str">
        <f t="shared" si="4"/>
        <v/>
      </c>
    </row>
    <row r="75" spans="2:18" hidden="1" x14ac:dyDescent="0.25">
      <c r="B75" s="17">
        <v>7</v>
      </c>
      <c r="C75" s="17" t="s">
        <v>615</v>
      </c>
      <c r="D75" s="18">
        <v>4</v>
      </c>
      <c r="E75" s="182">
        <v>2</v>
      </c>
      <c r="F75" s="18" t="s">
        <v>382</v>
      </c>
      <c r="G75" s="19" t="s">
        <v>47</v>
      </c>
      <c r="H75" s="20" t="s">
        <v>432</v>
      </c>
      <c r="I75" s="20" t="s">
        <v>48</v>
      </c>
      <c r="J75" s="21">
        <v>2</v>
      </c>
      <c r="K75" s="21">
        <v>0</v>
      </c>
      <c r="L75" s="115">
        <f>SUM(Tablo131[[#This Row],[T]:[U]])</f>
        <v>2</v>
      </c>
      <c r="M75" s="21">
        <v>2</v>
      </c>
      <c r="N75" s="21">
        <v>3</v>
      </c>
      <c r="O75" s="183" t="s">
        <v>359</v>
      </c>
      <c r="P75" s="184" t="s">
        <v>359</v>
      </c>
      <c r="Q75" s="184" t="s">
        <v>218</v>
      </c>
      <c r="R75" s="117" t="str">
        <f t="shared" si="4"/>
        <v/>
      </c>
    </row>
    <row r="76" spans="2:18" hidden="1" x14ac:dyDescent="0.25">
      <c r="B76" s="17">
        <v>7</v>
      </c>
      <c r="C76" s="17" t="s">
        <v>615</v>
      </c>
      <c r="D76" s="18">
        <v>4</v>
      </c>
      <c r="E76" s="182">
        <v>3</v>
      </c>
      <c r="F76" s="18" t="s">
        <v>382</v>
      </c>
      <c r="G76" s="19" t="s">
        <v>105</v>
      </c>
      <c r="H76" s="20" t="s">
        <v>513</v>
      </c>
      <c r="I76" s="20" t="s">
        <v>106</v>
      </c>
      <c r="J76" s="21">
        <v>3</v>
      </c>
      <c r="K76" s="21">
        <v>0</v>
      </c>
      <c r="L76" s="115">
        <f>SUM(Tablo131[[#This Row],[T]:[U]])</f>
        <v>3</v>
      </c>
      <c r="M76" s="21">
        <v>3</v>
      </c>
      <c r="N76" s="21">
        <v>4</v>
      </c>
      <c r="O76" s="183" t="s">
        <v>359</v>
      </c>
      <c r="P76" s="184" t="s">
        <v>359</v>
      </c>
      <c r="Q76" s="184" t="s">
        <v>281</v>
      </c>
      <c r="R76" s="117" t="str">
        <f t="shared" si="4"/>
        <v/>
      </c>
    </row>
    <row r="77" spans="2:18" hidden="1" x14ac:dyDescent="0.25">
      <c r="B77" s="17">
        <v>7</v>
      </c>
      <c r="C77" s="17" t="s">
        <v>615</v>
      </c>
      <c r="D77" s="18">
        <v>4</v>
      </c>
      <c r="E77" s="182">
        <v>4</v>
      </c>
      <c r="F77" s="18" t="s">
        <v>382</v>
      </c>
      <c r="G77" s="19" t="s">
        <v>117</v>
      </c>
      <c r="H77" s="20" t="s">
        <v>550</v>
      </c>
      <c r="I77" s="20" t="s">
        <v>118</v>
      </c>
      <c r="J77" s="21">
        <v>2</v>
      </c>
      <c r="K77" s="21">
        <v>0</v>
      </c>
      <c r="L77" s="115">
        <f>SUM(Tablo131[[#This Row],[T]:[U]])</f>
        <v>2</v>
      </c>
      <c r="M77" s="21">
        <v>2</v>
      </c>
      <c r="N77" s="21">
        <v>3</v>
      </c>
      <c r="O77" s="183" t="s">
        <v>359</v>
      </c>
      <c r="P77" s="184" t="s">
        <v>359</v>
      </c>
      <c r="Q77" s="184" t="s">
        <v>625</v>
      </c>
      <c r="R77" s="117" t="str">
        <f t="shared" si="4"/>
        <v/>
      </c>
    </row>
    <row r="78" spans="2:18" hidden="1" x14ac:dyDescent="0.25">
      <c r="B78" s="17">
        <v>7</v>
      </c>
      <c r="C78" s="17" t="s">
        <v>615</v>
      </c>
      <c r="D78" s="18">
        <v>4</v>
      </c>
      <c r="E78" s="182">
        <v>5</v>
      </c>
      <c r="F78" s="18" t="s">
        <v>382</v>
      </c>
      <c r="G78" s="19" t="s">
        <v>51</v>
      </c>
      <c r="H78" s="20" t="s">
        <v>436</v>
      </c>
      <c r="I78" s="20" t="s">
        <v>52</v>
      </c>
      <c r="J78" s="21">
        <v>4</v>
      </c>
      <c r="K78" s="21">
        <v>0</v>
      </c>
      <c r="L78" s="115">
        <f>SUM(Tablo131[[#This Row],[T]:[U]])</f>
        <v>4</v>
      </c>
      <c r="M78" s="21">
        <v>4</v>
      </c>
      <c r="N78" s="21">
        <v>4</v>
      </c>
      <c r="O78" s="183" t="s">
        <v>359</v>
      </c>
      <c r="P78" s="184" t="s">
        <v>359</v>
      </c>
      <c r="Q78" s="184" t="s">
        <v>629</v>
      </c>
      <c r="R78" s="117" t="str">
        <f t="shared" si="4"/>
        <v/>
      </c>
    </row>
    <row r="79" spans="2:18" hidden="1" x14ac:dyDescent="0.25">
      <c r="B79" s="17">
        <v>7</v>
      </c>
      <c r="C79" s="17" t="s">
        <v>615</v>
      </c>
      <c r="D79" s="18">
        <v>4</v>
      </c>
      <c r="E79" s="182">
        <v>6</v>
      </c>
      <c r="F79" s="18" t="s">
        <v>382</v>
      </c>
      <c r="G79" s="19" t="s">
        <v>77</v>
      </c>
      <c r="H79" s="20" t="s">
        <v>472</v>
      </c>
      <c r="I79" s="20" t="s">
        <v>78</v>
      </c>
      <c r="J79" s="21">
        <v>3</v>
      </c>
      <c r="K79" s="21">
        <v>2</v>
      </c>
      <c r="L79" s="115">
        <f>SUM(Tablo131[[#This Row],[T]:[U]])</f>
        <v>5</v>
      </c>
      <c r="M79" s="21">
        <v>4</v>
      </c>
      <c r="N79" s="21">
        <v>5</v>
      </c>
      <c r="O79" s="183" t="s">
        <v>359</v>
      </c>
      <c r="P79" s="184" t="s">
        <v>359</v>
      </c>
      <c r="Q79" s="184" t="s">
        <v>624</v>
      </c>
      <c r="R79" s="117" t="str">
        <f t="shared" si="4"/>
        <v/>
      </c>
    </row>
    <row r="80" spans="2:18" hidden="1" x14ac:dyDescent="0.25">
      <c r="B80" s="17">
        <v>7</v>
      </c>
      <c r="C80" s="17" t="s">
        <v>615</v>
      </c>
      <c r="D80" s="18">
        <v>4</v>
      </c>
      <c r="E80" s="182">
        <v>7</v>
      </c>
      <c r="F80" s="18" t="s">
        <v>382</v>
      </c>
      <c r="G80" s="19" t="s">
        <v>139</v>
      </c>
      <c r="H80" s="20" t="s">
        <v>586</v>
      </c>
      <c r="I80" s="20" t="s">
        <v>140</v>
      </c>
      <c r="J80" s="21">
        <v>3</v>
      </c>
      <c r="K80" s="21">
        <v>0</v>
      </c>
      <c r="L80" s="115">
        <f>SUM(Tablo131[[#This Row],[T]:[U]])</f>
        <v>3</v>
      </c>
      <c r="M80" s="21">
        <v>3</v>
      </c>
      <c r="N80" s="21">
        <v>3</v>
      </c>
      <c r="O80" s="183" t="s">
        <v>359</v>
      </c>
      <c r="P80" s="184" t="s">
        <v>359</v>
      </c>
      <c r="Q80" s="184" t="s">
        <v>630</v>
      </c>
      <c r="R80" s="117" t="str">
        <f t="shared" si="4"/>
        <v/>
      </c>
    </row>
    <row r="81" spans="2:18" hidden="1" x14ac:dyDescent="0.25">
      <c r="B81" s="17">
        <v>7</v>
      </c>
      <c r="C81" s="17" t="s">
        <v>615</v>
      </c>
      <c r="D81" s="18">
        <v>4</v>
      </c>
      <c r="E81" s="182">
        <v>8</v>
      </c>
      <c r="F81" s="18" t="s">
        <v>382</v>
      </c>
      <c r="G81" s="19" t="s">
        <v>43</v>
      </c>
      <c r="H81" s="20" t="s">
        <v>426</v>
      </c>
      <c r="I81" s="20" t="s">
        <v>215</v>
      </c>
      <c r="J81" s="21">
        <v>3</v>
      </c>
      <c r="K81" s="21">
        <v>0</v>
      </c>
      <c r="L81" s="115">
        <f>SUM(Tablo131[[#This Row],[T]:[U]])</f>
        <v>3</v>
      </c>
      <c r="M81" s="21">
        <v>3</v>
      </c>
      <c r="N81" s="21">
        <v>4</v>
      </c>
      <c r="O81" s="183" t="s">
        <v>359</v>
      </c>
      <c r="P81" s="184" t="s">
        <v>359</v>
      </c>
      <c r="Q81" s="184" t="s">
        <v>621</v>
      </c>
      <c r="R81" s="117" t="str">
        <f t="shared" si="4"/>
        <v/>
      </c>
    </row>
    <row r="82" spans="2:18" hidden="1" x14ac:dyDescent="0.25">
      <c r="B82" s="111">
        <v>7</v>
      </c>
      <c r="C82" s="111" t="s">
        <v>615</v>
      </c>
      <c r="D82" s="112">
        <v>4</v>
      </c>
      <c r="E82" s="189">
        <v>9</v>
      </c>
      <c r="F82" s="112" t="s">
        <v>382</v>
      </c>
      <c r="G82" s="113" t="s">
        <v>631</v>
      </c>
      <c r="H82" s="190" t="s">
        <v>632</v>
      </c>
      <c r="I82" s="20" t="s">
        <v>632</v>
      </c>
      <c r="J82" s="115">
        <v>2</v>
      </c>
      <c r="K82" s="115">
        <v>0</v>
      </c>
      <c r="L82" s="115">
        <v>2</v>
      </c>
      <c r="M82" s="115">
        <v>2</v>
      </c>
      <c r="N82" s="115">
        <v>2</v>
      </c>
      <c r="O82" s="180" t="s">
        <v>632</v>
      </c>
      <c r="P82" s="191" t="s">
        <v>358</v>
      </c>
      <c r="Q82" s="191" t="s">
        <v>621</v>
      </c>
      <c r="R82" s="192" t="s">
        <v>633</v>
      </c>
    </row>
    <row r="83" spans="2:18" hidden="1" x14ac:dyDescent="0.25">
      <c r="B83" s="17">
        <v>7</v>
      </c>
      <c r="C83" s="17" t="s">
        <v>615</v>
      </c>
      <c r="D83" s="18">
        <v>4</v>
      </c>
      <c r="E83" s="18">
        <v>10</v>
      </c>
      <c r="F83" s="18" t="s">
        <v>382</v>
      </c>
      <c r="G83" s="19" t="s">
        <v>131</v>
      </c>
      <c r="H83" s="20" t="s">
        <v>567</v>
      </c>
      <c r="I83" s="19" t="s">
        <v>132</v>
      </c>
      <c r="J83" s="21">
        <v>2</v>
      </c>
      <c r="K83" s="21">
        <v>0</v>
      </c>
      <c r="L83" s="115">
        <f>SUM(Tablo131[[#This Row],[T]:[U]])</f>
        <v>2</v>
      </c>
      <c r="M83" s="21">
        <v>2</v>
      </c>
      <c r="N83" s="21">
        <v>2</v>
      </c>
      <c r="O83" s="185" t="s">
        <v>632</v>
      </c>
      <c r="P83" s="184" t="s">
        <v>358</v>
      </c>
      <c r="Q83" s="184" t="s">
        <v>621</v>
      </c>
      <c r="R83" s="117" t="str">
        <f>IF(H83=H81,1,"")</f>
        <v/>
      </c>
    </row>
    <row r="84" spans="2:18" hidden="1" x14ac:dyDescent="0.25">
      <c r="B84" s="17">
        <v>7</v>
      </c>
      <c r="C84" s="17" t="s">
        <v>615</v>
      </c>
      <c r="D84" s="18">
        <v>4</v>
      </c>
      <c r="E84" s="18">
        <v>11</v>
      </c>
      <c r="F84" s="18" t="s">
        <v>382</v>
      </c>
      <c r="G84" s="19" t="s">
        <v>112</v>
      </c>
      <c r="H84" s="20" t="s">
        <v>540</v>
      </c>
      <c r="I84" s="19" t="s">
        <v>113</v>
      </c>
      <c r="J84" s="21">
        <v>2</v>
      </c>
      <c r="K84" s="21">
        <v>0</v>
      </c>
      <c r="L84" s="115">
        <f>SUM(Tablo131[[#This Row],[T]:[U]])</f>
        <v>2</v>
      </c>
      <c r="M84" s="21">
        <v>2</v>
      </c>
      <c r="N84" s="21">
        <v>2</v>
      </c>
      <c r="O84" s="185" t="s">
        <v>632</v>
      </c>
      <c r="P84" s="184" t="s">
        <v>358</v>
      </c>
      <c r="Q84" s="184" t="s">
        <v>306</v>
      </c>
      <c r="R84" s="117" t="str">
        <f t="shared" ref="R84:R97" si="5">IF(H84=H83,1,"")</f>
        <v/>
      </c>
    </row>
    <row r="85" spans="2:18" hidden="1" x14ac:dyDescent="0.25">
      <c r="B85" s="17">
        <v>7</v>
      </c>
      <c r="C85" s="17" t="s">
        <v>615</v>
      </c>
      <c r="D85" s="18">
        <v>4</v>
      </c>
      <c r="E85" s="18">
        <v>12</v>
      </c>
      <c r="F85" s="18" t="s">
        <v>382</v>
      </c>
      <c r="G85" s="19" t="s">
        <v>29</v>
      </c>
      <c r="H85" s="20" t="s">
        <v>407</v>
      </c>
      <c r="I85" s="19" t="s">
        <v>30</v>
      </c>
      <c r="J85" s="21">
        <v>2</v>
      </c>
      <c r="K85" s="21">
        <v>0</v>
      </c>
      <c r="L85" s="115">
        <f>SUM(Tablo131[[#This Row],[T]:[U]])</f>
        <v>2</v>
      </c>
      <c r="M85" s="21">
        <v>2</v>
      </c>
      <c r="N85" s="21">
        <v>2</v>
      </c>
      <c r="O85" s="185" t="s">
        <v>632</v>
      </c>
      <c r="P85" s="184" t="s">
        <v>358</v>
      </c>
      <c r="Q85" s="184" t="s">
        <v>624</v>
      </c>
      <c r="R85" s="117" t="str">
        <f t="shared" si="5"/>
        <v/>
      </c>
    </row>
    <row r="86" spans="2:18" hidden="1" x14ac:dyDescent="0.25">
      <c r="B86" s="17">
        <v>7</v>
      </c>
      <c r="C86" s="17" t="s">
        <v>615</v>
      </c>
      <c r="D86" s="18">
        <v>4</v>
      </c>
      <c r="E86" s="18">
        <v>13</v>
      </c>
      <c r="F86" s="18" t="s">
        <v>382</v>
      </c>
      <c r="G86" s="19" t="s">
        <v>31</v>
      </c>
      <c r="H86" s="20" t="s">
        <v>410</v>
      </c>
      <c r="I86" s="19" t="s">
        <v>32</v>
      </c>
      <c r="J86" s="21">
        <v>2</v>
      </c>
      <c r="K86" s="21">
        <v>0</v>
      </c>
      <c r="L86" s="115">
        <f>SUM(Tablo131[[#This Row],[T]:[U]])</f>
        <v>2</v>
      </c>
      <c r="M86" s="21">
        <v>2</v>
      </c>
      <c r="N86" s="21">
        <v>2</v>
      </c>
      <c r="O86" s="185" t="s">
        <v>632</v>
      </c>
      <c r="P86" s="184" t="s">
        <v>358</v>
      </c>
      <c r="Q86" s="184" t="s">
        <v>306</v>
      </c>
      <c r="R86" s="117" t="str">
        <f t="shared" si="5"/>
        <v/>
      </c>
    </row>
    <row r="87" spans="2:18" hidden="1" x14ac:dyDescent="0.25">
      <c r="B87" s="17">
        <v>7</v>
      </c>
      <c r="C87" s="17" t="s">
        <v>615</v>
      </c>
      <c r="D87" s="18">
        <v>4</v>
      </c>
      <c r="E87" s="18">
        <v>14</v>
      </c>
      <c r="F87" s="18" t="s">
        <v>382</v>
      </c>
      <c r="G87" s="19" t="s">
        <v>84</v>
      </c>
      <c r="H87" s="20" t="s">
        <v>486</v>
      </c>
      <c r="I87" s="19" t="s">
        <v>85</v>
      </c>
      <c r="J87" s="21">
        <v>2</v>
      </c>
      <c r="K87" s="21">
        <v>0</v>
      </c>
      <c r="L87" s="115">
        <f>SUM(Tablo131[[#This Row],[T]:[U]])</f>
        <v>2</v>
      </c>
      <c r="M87" s="21">
        <v>2</v>
      </c>
      <c r="N87" s="21">
        <v>2</v>
      </c>
      <c r="O87" s="185" t="s">
        <v>632</v>
      </c>
      <c r="P87" s="184" t="s">
        <v>358</v>
      </c>
      <c r="Q87" s="184" t="s">
        <v>620</v>
      </c>
      <c r="R87" s="117" t="str">
        <f t="shared" si="5"/>
        <v/>
      </c>
    </row>
    <row r="88" spans="2:18" hidden="1" x14ac:dyDescent="0.25">
      <c r="B88" s="17">
        <v>8</v>
      </c>
      <c r="C88" s="17" t="s">
        <v>619</v>
      </c>
      <c r="D88" s="18">
        <v>4</v>
      </c>
      <c r="E88" s="18">
        <v>1</v>
      </c>
      <c r="F88" s="18" t="s">
        <v>382</v>
      </c>
      <c r="G88" s="19" t="s">
        <v>94</v>
      </c>
      <c r="H88" s="20" t="s">
        <v>498</v>
      </c>
      <c r="I88" s="20" t="s">
        <v>95</v>
      </c>
      <c r="J88" s="21">
        <v>2</v>
      </c>
      <c r="K88" s="21">
        <v>0</v>
      </c>
      <c r="L88" s="115">
        <f>SUM(Tablo131[[#This Row],[T]:[U]])</f>
        <v>2</v>
      </c>
      <c r="M88" s="21">
        <v>2</v>
      </c>
      <c r="N88" s="21">
        <v>3</v>
      </c>
      <c r="O88" s="183" t="s">
        <v>359</v>
      </c>
      <c r="P88" s="184" t="s">
        <v>359</v>
      </c>
      <c r="Q88" s="184" t="s">
        <v>306</v>
      </c>
      <c r="R88" s="117" t="str">
        <f t="shared" si="5"/>
        <v/>
      </c>
    </row>
    <row r="89" spans="2:18" hidden="1" x14ac:dyDescent="0.25">
      <c r="B89" s="17">
        <v>8</v>
      </c>
      <c r="C89" s="17" t="s">
        <v>619</v>
      </c>
      <c r="D89" s="18">
        <v>4</v>
      </c>
      <c r="E89" s="18">
        <v>2</v>
      </c>
      <c r="F89" s="18" t="s">
        <v>382</v>
      </c>
      <c r="G89" s="19" t="s">
        <v>49</v>
      </c>
      <c r="H89" s="20" t="s">
        <v>433</v>
      </c>
      <c r="I89" s="20" t="s">
        <v>50</v>
      </c>
      <c r="J89" s="21">
        <v>2</v>
      </c>
      <c r="K89" s="21">
        <v>0</v>
      </c>
      <c r="L89" s="115">
        <f>SUM(Tablo131[[#This Row],[T]:[U]])</f>
        <v>2</v>
      </c>
      <c r="M89" s="21">
        <v>2</v>
      </c>
      <c r="N89" s="21">
        <v>3</v>
      </c>
      <c r="O89" s="183" t="s">
        <v>359</v>
      </c>
      <c r="P89" s="184" t="s">
        <v>359</v>
      </c>
      <c r="Q89" s="184" t="s">
        <v>218</v>
      </c>
      <c r="R89" s="117" t="str">
        <f t="shared" si="5"/>
        <v/>
      </c>
    </row>
    <row r="90" spans="2:18" hidden="1" x14ac:dyDescent="0.25">
      <c r="B90" s="17">
        <v>8</v>
      </c>
      <c r="C90" s="17" t="s">
        <v>619</v>
      </c>
      <c r="D90" s="18">
        <v>4</v>
      </c>
      <c r="E90" s="18">
        <v>3</v>
      </c>
      <c r="F90" s="18" t="s">
        <v>382</v>
      </c>
      <c r="G90" s="19" t="s">
        <v>107</v>
      </c>
      <c r="H90" s="20" t="s">
        <v>514</v>
      </c>
      <c r="I90" s="20" t="s">
        <v>108</v>
      </c>
      <c r="J90" s="21">
        <v>3</v>
      </c>
      <c r="K90" s="21">
        <v>0</v>
      </c>
      <c r="L90" s="115">
        <f>SUM(Tablo131[[#This Row],[T]:[U]])</f>
        <v>3</v>
      </c>
      <c r="M90" s="21">
        <v>3</v>
      </c>
      <c r="N90" s="21">
        <v>4</v>
      </c>
      <c r="O90" s="183" t="s">
        <v>359</v>
      </c>
      <c r="P90" s="184" t="s">
        <v>359</v>
      </c>
      <c r="Q90" s="184" t="s">
        <v>281</v>
      </c>
      <c r="R90" s="117" t="str">
        <f t="shared" si="5"/>
        <v/>
      </c>
    </row>
    <row r="91" spans="2:18" hidden="1" x14ac:dyDescent="0.25">
      <c r="B91" s="17">
        <v>8</v>
      </c>
      <c r="C91" s="17" t="s">
        <v>619</v>
      </c>
      <c r="D91" s="18">
        <v>4</v>
      </c>
      <c r="E91" s="18">
        <v>4</v>
      </c>
      <c r="F91" s="18" t="s">
        <v>382</v>
      </c>
      <c r="G91" s="19" t="s">
        <v>119</v>
      </c>
      <c r="H91" s="20" t="s">
        <v>551</v>
      </c>
      <c r="I91" s="20" t="s">
        <v>120</v>
      </c>
      <c r="J91" s="21">
        <v>2</v>
      </c>
      <c r="K91" s="21">
        <v>0</v>
      </c>
      <c r="L91" s="115">
        <f>SUM(Tablo131[[#This Row],[T]:[U]])</f>
        <v>2</v>
      </c>
      <c r="M91" s="21">
        <v>2</v>
      </c>
      <c r="N91" s="21">
        <v>2</v>
      </c>
      <c r="O91" s="183" t="s">
        <v>359</v>
      </c>
      <c r="P91" s="184" t="s">
        <v>359</v>
      </c>
      <c r="Q91" s="184" t="s">
        <v>625</v>
      </c>
      <c r="R91" s="117" t="str">
        <f t="shared" si="5"/>
        <v/>
      </c>
    </row>
    <row r="92" spans="2:18" hidden="1" x14ac:dyDescent="0.25">
      <c r="B92" s="17">
        <v>8</v>
      </c>
      <c r="C92" s="17" t="s">
        <v>619</v>
      </c>
      <c r="D92" s="18">
        <v>4</v>
      </c>
      <c r="E92" s="18">
        <v>5</v>
      </c>
      <c r="F92" s="18" t="s">
        <v>382</v>
      </c>
      <c r="G92" s="19" t="s">
        <v>53</v>
      </c>
      <c r="H92" s="20" t="s">
        <v>437</v>
      </c>
      <c r="I92" s="20" t="s">
        <v>54</v>
      </c>
      <c r="J92" s="21">
        <v>4</v>
      </c>
      <c r="K92" s="21">
        <v>0</v>
      </c>
      <c r="L92" s="115">
        <f>SUM(Tablo131[[#This Row],[T]:[U]])</f>
        <v>4</v>
      </c>
      <c r="M92" s="21">
        <v>4</v>
      </c>
      <c r="N92" s="21">
        <v>3</v>
      </c>
      <c r="O92" s="183" t="s">
        <v>359</v>
      </c>
      <c r="P92" s="184" t="s">
        <v>359</v>
      </c>
      <c r="Q92" s="184" t="s">
        <v>629</v>
      </c>
      <c r="R92" s="117" t="str">
        <f t="shared" si="5"/>
        <v/>
      </c>
    </row>
    <row r="93" spans="2:18" hidden="1" x14ac:dyDescent="0.25">
      <c r="B93" s="17">
        <v>8</v>
      </c>
      <c r="C93" s="17" t="s">
        <v>619</v>
      </c>
      <c r="D93" s="18">
        <v>4</v>
      </c>
      <c r="E93" s="18">
        <v>6</v>
      </c>
      <c r="F93" s="18" t="s">
        <v>382</v>
      </c>
      <c r="G93" s="19" t="s">
        <v>79</v>
      </c>
      <c r="H93" s="20" t="s">
        <v>473</v>
      </c>
      <c r="I93" s="20" t="s">
        <v>80</v>
      </c>
      <c r="J93" s="21">
        <v>3</v>
      </c>
      <c r="K93" s="21">
        <v>2</v>
      </c>
      <c r="L93" s="115">
        <f>SUM(Tablo131[[#This Row],[T]:[U]])</f>
        <v>5</v>
      </c>
      <c r="M93" s="21">
        <v>4</v>
      </c>
      <c r="N93" s="21">
        <v>4</v>
      </c>
      <c r="O93" s="183" t="s">
        <v>359</v>
      </c>
      <c r="P93" s="184" t="s">
        <v>359</v>
      </c>
      <c r="Q93" s="184" t="s">
        <v>624</v>
      </c>
      <c r="R93" s="117" t="str">
        <f t="shared" si="5"/>
        <v/>
      </c>
    </row>
    <row r="94" spans="2:18" hidden="1" x14ac:dyDescent="0.25">
      <c r="B94" s="17">
        <v>8</v>
      </c>
      <c r="C94" s="17" t="s">
        <v>619</v>
      </c>
      <c r="D94" s="18">
        <v>4</v>
      </c>
      <c r="E94" s="18">
        <v>7</v>
      </c>
      <c r="F94" s="18" t="s">
        <v>382</v>
      </c>
      <c r="G94" s="19" t="s">
        <v>141</v>
      </c>
      <c r="H94" s="20" t="s">
        <v>587</v>
      </c>
      <c r="I94" s="20" t="s">
        <v>142</v>
      </c>
      <c r="J94" s="21">
        <v>3</v>
      </c>
      <c r="K94" s="21">
        <v>0</v>
      </c>
      <c r="L94" s="115">
        <f>SUM(Tablo131[[#This Row],[T]:[U]])</f>
        <v>3</v>
      </c>
      <c r="M94" s="21">
        <v>3</v>
      </c>
      <c r="N94" s="21">
        <v>3</v>
      </c>
      <c r="O94" s="183" t="s">
        <v>359</v>
      </c>
      <c r="P94" s="184" t="s">
        <v>359</v>
      </c>
      <c r="Q94" s="184" t="s">
        <v>630</v>
      </c>
      <c r="R94" s="117" t="str">
        <f t="shared" si="5"/>
        <v/>
      </c>
    </row>
    <row r="95" spans="2:18" hidden="1" x14ac:dyDescent="0.25">
      <c r="B95" s="17">
        <v>8</v>
      </c>
      <c r="C95" s="17" t="s">
        <v>619</v>
      </c>
      <c r="D95" s="18">
        <v>4</v>
      </c>
      <c r="E95" s="18">
        <v>8</v>
      </c>
      <c r="F95" s="18" t="s">
        <v>382</v>
      </c>
      <c r="G95" s="19" t="s">
        <v>44</v>
      </c>
      <c r="H95" s="20" t="s">
        <v>427</v>
      </c>
      <c r="I95" s="20" t="s">
        <v>216</v>
      </c>
      <c r="J95" s="21">
        <v>3</v>
      </c>
      <c r="K95" s="21">
        <v>0</v>
      </c>
      <c r="L95" s="115">
        <f>SUM(Tablo131[[#This Row],[T]:[U]])</f>
        <v>3</v>
      </c>
      <c r="M95" s="21">
        <v>3</v>
      </c>
      <c r="N95" s="21">
        <v>4</v>
      </c>
      <c r="O95" s="183" t="s">
        <v>359</v>
      </c>
      <c r="P95" s="184" t="s">
        <v>359</v>
      </c>
      <c r="Q95" s="184" t="s">
        <v>621</v>
      </c>
      <c r="R95" s="117" t="str">
        <f t="shared" si="5"/>
        <v/>
      </c>
    </row>
    <row r="96" spans="2:18" hidden="1" x14ac:dyDescent="0.25">
      <c r="B96" s="17">
        <v>8</v>
      </c>
      <c r="C96" s="17" t="s">
        <v>619</v>
      </c>
      <c r="D96" s="18">
        <v>4</v>
      </c>
      <c r="E96" s="18">
        <v>9</v>
      </c>
      <c r="F96" s="18" t="s">
        <v>382</v>
      </c>
      <c r="G96" s="19" t="s">
        <v>114</v>
      </c>
      <c r="H96" s="20" t="s">
        <v>543</v>
      </c>
      <c r="I96" s="20" t="s">
        <v>115</v>
      </c>
      <c r="J96" s="21">
        <v>2</v>
      </c>
      <c r="K96" s="21">
        <v>0</v>
      </c>
      <c r="L96" s="115">
        <f>SUM(Tablo131[[#This Row],[T]:[U]])</f>
        <v>2</v>
      </c>
      <c r="M96" s="21">
        <v>2</v>
      </c>
      <c r="N96" s="21">
        <v>2</v>
      </c>
      <c r="O96" s="183" t="s">
        <v>359</v>
      </c>
      <c r="P96" s="193" t="s">
        <v>359</v>
      </c>
      <c r="Q96" s="184" t="s">
        <v>306</v>
      </c>
      <c r="R96" s="117" t="str">
        <f t="shared" si="5"/>
        <v/>
      </c>
    </row>
    <row r="97" spans="2:18" hidden="1" x14ac:dyDescent="0.25">
      <c r="B97" s="17">
        <v>8</v>
      </c>
      <c r="C97" s="17" t="s">
        <v>619</v>
      </c>
      <c r="D97" s="18">
        <v>4</v>
      </c>
      <c r="E97" s="18">
        <v>10</v>
      </c>
      <c r="F97" s="18" t="s">
        <v>382</v>
      </c>
      <c r="G97" s="19" t="s">
        <v>21</v>
      </c>
      <c r="H97" s="20" t="s">
        <v>391</v>
      </c>
      <c r="I97" s="20" t="s">
        <v>22</v>
      </c>
      <c r="J97" s="21">
        <v>2</v>
      </c>
      <c r="K97" s="21">
        <v>0</v>
      </c>
      <c r="L97" s="115">
        <f>SUM(Tablo131[[#This Row],[T]:[U]])</f>
        <v>2</v>
      </c>
      <c r="M97" s="21">
        <v>2</v>
      </c>
      <c r="N97" s="21">
        <v>2</v>
      </c>
      <c r="O97" s="183" t="s">
        <v>359</v>
      </c>
      <c r="P97" s="184" t="s">
        <v>359</v>
      </c>
      <c r="Q97" s="184" t="s">
        <v>616</v>
      </c>
      <c r="R97" s="117" t="str">
        <f t="shared" si="5"/>
        <v/>
      </c>
    </row>
    <row r="98" spans="2:18" hidden="1" x14ac:dyDescent="0.25">
      <c r="B98" s="111">
        <v>1</v>
      </c>
      <c r="C98" s="111" t="s">
        <v>615</v>
      </c>
      <c r="D98" s="112">
        <v>1</v>
      </c>
      <c r="E98" s="112">
        <v>1</v>
      </c>
      <c r="F98" s="112" t="s">
        <v>614</v>
      </c>
      <c r="G98" s="113" t="s">
        <v>634</v>
      </c>
      <c r="H98" s="190" t="s">
        <v>635</v>
      </c>
      <c r="I98" s="20" t="s">
        <v>636</v>
      </c>
      <c r="J98" s="115">
        <v>2</v>
      </c>
      <c r="K98" s="115">
        <v>2</v>
      </c>
      <c r="L98" s="115">
        <f>SUM(Tablo131[[#This Row],[T]:[U]])</f>
        <v>4</v>
      </c>
      <c r="M98" s="115">
        <v>3</v>
      </c>
      <c r="N98" s="115">
        <v>5</v>
      </c>
      <c r="O98" s="180" t="s">
        <v>359</v>
      </c>
      <c r="P98" s="191" t="s">
        <v>359</v>
      </c>
      <c r="Q98" s="191"/>
      <c r="R98" s="192" t="s">
        <v>637</v>
      </c>
    </row>
    <row r="99" spans="2:18" hidden="1" x14ac:dyDescent="0.25">
      <c r="B99" s="111">
        <v>1</v>
      </c>
      <c r="C99" s="111" t="s">
        <v>615</v>
      </c>
      <c r="D99" s="112">
        <v>1</v>
      </c>
      <c r="E99" s="112">
        <v>2</v>
      </c>
      <c r="F99" s="112" t="s">
        <v>614</v>
      </c>
      <c r="G99" s="113" t="s">
        <v>638</v>
      </c>
      <c r="H99" s="190" t="s">
        <v>639</v>
      </c>
      <c r="I99" s="20" t="s">
        <v>640</v>
      </c>
      <c r="J99" s="115">
        <v>2</v>
      </c>
      <c r="K99" s="115">
        <v>2</v>
      </c>
      <c r="L99" s="115">
        <f>SUM(Tablo131[[#This Row],[T]:[U]])</f>
        <v>4</v>
      </c>
      <c r="M99" s="115">
        <v>3</v>
      </c>
      <c r="N99" s="115">
        <v>5</v>
      </c>
      <c r="O99" s="180" t="s">
        <v>359</v>
      </c>
      <c r="P99" s="191" t="s">
        <v>359</v>
      </c>
      <c r="Q99" s="191"/>
      <c r="R99" s="192" t="s">
        <v>637</v>
      </c>
    </row>
    <row r="100" spans="2:18" hidden="1" x14ac:dyDescent="0.25">
      <c r="B100" s="111">
        <v>1</v>
      </c>
      <c r="C100" s="111" t="s">
        <v>615</v>
      </c>
      <c r="D100" s="112">
        <v>1</v>
      </c>
      <c r="E100" s="112">
        <v>3</v>
      </c>
      <c r="F100" s="112" t="s">
        <v>614</v>
      </c>
      <c r="G100" s="113" t="s">
        <v>641</v>
      </c>
      <c r="H100" s="190" t="s">
        <v>642</v>
      </c>
      <c r="I100" s="20" t="s">
        <v>643</v>
      </c>
      <c r="J100" s="115">
        <v>3</v>
      </c>
      <c r="K100" s="115">
        <v>0</v>
      </c>
      <c r="L100" s="115">
        <f>SUM(Tablo131[[#This Row],[T]:[U]])</f>
        <v>3</v>
      </c>
      <c r="M100" s="115">
        <v>3</v>
      </c>
      <c r="N100" s="115">
        <v>5</v>
      </c>
      <c r="O100" s="180" t="s">
        <v>359</v>
      </c>
      <c r="P100" s="191" t="s">
        <v>359</v>
      </c>
      <c r="Q100" s="191"/>
      <c r="R100" s="192" t="s">
        <v>637</v>
      </c>
    </row>
    <row r="101" spans="2:18" hidden="1" x14ac:dyDescent="0.25">
      <c r="B101" s="111">
        <v>1</v>
      </c>
      <c r="C101" s="111" t="s">
        <v>615</v>
      </c>
      <c r="D101" s="112">
        <v>1</v>
      </c>
      <c r="E101" s="112">
        <v>4</v>
      </c>
      <c r="F101" s="112" t="s">
        <v>614</v>
      </c>
      <c r="G101" s="113" t="s">
        <v>644</v>
      </c>
      <c r="H101" s="190" t="s">
        <v>645</v>
      </c>
      <c r="I101" s="20" t="s">
        <v>646</v>
      </c>
      <c r="J101" s="115">
        <v>3</v>
      </c>
      <c r="K101" s="115">
        <v>0</v>
      </c>
      <c r="L101" s="115">
        <f>SUM(Tablo131[[#This Row],[T]:[U]])</f>
        <v>3</v>
      </c>
      <c r="M101" s="115">
        <v>3</v>
      </c>
      <c r="N101" s="115">
        <v>5</v>
      </c>
      <c r="O101" s="180" t="s">
        <v>359</v>
      </c>
      <c r="P101" s="191" t="s">
        <v>359</v>
      </c>
      <c r="Q101" s="191"/>
      <c r="R101" s="192" t="s">
        <v>637</v>
      </c>
    </row>
    <row r="102" spans="2:18" hidden="1" x14ac:dyDescent="0.25">
      <c r="B102" s="111">
        <v>1</v>
      </c>
      <c r="C102" s="111" t="s">
        <v>615</v>
      </c>
      <c r="D102" s="112">
        <v>1</v>
      </c>
      <c r="E102" s="112">
        <v>5</v>
      </c>
      <c r="F102" s="112" t="s">
        <v>614</v>
      </c>
      <c r="G102" s="113" t="s">
        <v>647</v>
      </c>
      <c r="H102" s="190" t="s">
        <v>648</v>
      </c>
      <c r="I102" s="20" t="s">
        <v>649</v>
      </c>
      <c r="J102" s="115">
        <v>3</v>
      </c>
      <c r="K102" s="115">
        <v>0</v>
      </c>
      <c r="L102" s="115">
        <f>SUM(Tablo131[[#This Row],[T]:[U]])</f>
        <v>3</v>
      </c>
      <c r="M102" s="115">
        <v>3</v>
      </c>
      <c r="N102" s="115">
        <v>5</v>
      </c>
      <c r="O102" s="180" t="s">
        <v>359</v>
      </c>
      <c r="P102" s="191" t="s">
        <v>359</v>
      </c>
      <c r="Q102" s="191"/>
      <c r="R102" s="192" t="s">
        <v>637</v>
      </c>
    </row>
    <row r="103" spans="2:18" hidden="1" x14ac:dyDescent="0.25">
      <c r="B103" s="111">
        <v>1</v>
      </c>
      <c r="C103" s="111" t="s">
        <v>615</v>
      </c>
      <c r="D103" s="112">
        <v>1</v>
      </c>
      <c r="E103" s="112">
        <v>6</v>
      </c>
      <c r="F103" s="112" t="s">
        <v>614</v>
      </c>
      <c r="G103" s="113" t="s">
        <v>650</v>
      </c>
      <c r="H103" s="190" t="s">
        <v>651</v>
      </c>
      <c r="I103" s="20" t="s">
        <v>652</v>
      </c>
      <c r="J103" s="115">
        <v>3</v>
      </c>
      <c r="K103" s="115">
        <v>0</v>
      </c>
      <c r="L103" s="115">
        <f>SUM(Tablo131[[#This Row],[T]:[U]])</f>
        <v>3</v>
      </c>
      <c r="M103" s="115">
        <v>3</v>
      </c>
      <c r="N103" s="115">
        <v>5</v>
      </c>
      <c r="O103" s="180" t="s">
        <v>359</v>
      </c>
      <c r="P103" s="191" t="s">
        <v>359</v>
      </c>
      <c r="Q103" s="191"/>
      <c r="R103" s="192" t="s">
        <v>637</v>
      </c>
    </row>
    <row r="104" spans="2:18" hidden="1" x14ac:dyDescent="0.25">
      <c r="B104" s="111">
        <v>2</v>
      </c>
      <c r="C104" s="111" t="s">
        <v>619</v>
      </c>
      <c r="D104" s="112">
        <v>1</v>
      </c>
      <c r="E104" s="112">
        <v>1</v>
      </c>
      <c r="F104" s="112" t="s">
        <v>614</v>
      </c>
      <c r="G104" s="113" t="s">
        <v>653</v>
      </c>
      <c r="H104" s="190" t="s">
        <v>654</v>
      </c>
      <c r="I104" s="20" t="s">
        <v>655</v>
      </c>
      <c r="J104" s="115">
        <v>2</v>
      </c>
      <c r="K104" s="115">
        <v>2</v>
      </c>
      <c r="L104" s="115">
        <f>SUM(Tablo131[[#This Row],[T]:[U]])</f>
        <v>4</v>
      </c>
      <c r="M104" s="115">
        <v>3</v>
      </c>
      <c r="N104" s="115">
        <v>5</v>
      </c>
      <c r="O104" s="180" t="s">
        <v>359</v>
      </c>
      <c r="P104" s="191" t="s">
        <v>359</v>
      </c>
      <c r="Q104" s="191"/>
      <c r="R104" s="192" t="s">
        <v>637</v>
      </c>
    </row>
    <row r="105" spans="2:18" hidden="1" x14ac:dyDescent="0.25">
      <c r="B105" s="111">
        <v>2</v>
      </c>
      <c r="C105" s="111" t="s">
        <v>619</v>
      </c>
      <c r="D105" s="112">
        <v>1</v>
      </c>
      <c r="E105" s="112">
        <v>2</v>
      </c>
      <c r="F105" s="112" t="s">
        <v>614</v>
      </c>
      <c r="G105" s="113" t="s">
        <v>656</v>
      </c>
      <c r="H105" s="190" t="s">
        <v>657</v>
      </c>
      <c r="I105" s="20" t="s">
        <v>658</v>
      </c>
      <c r="J105" s="115">
        <v>2</v>
      </c>
      <c r="K105" s="115">
        <v>2</v>
      </c>
      <c r="L105" s="115">
        <f>SUM(Tablo131[[#This Row],[T]:[U]])</f>
        <v>4</v>
      </c>
      <c r="M105" s="115">
        <v>3</v>
      </c>
      <c r="N105" s="115">
        <v>5</v>
      </c>
      <c r="O105" s="180" t="s">
        <v>359</v>
      </c>
      <c r="P105" s="191" t="s">
        <v>359</v>
      </c>
      <c r="Q105" s="191"/>
      <c r="R105" s="192" t="s">
        <v>637</v>
      </c>
    </row>
    <row r="106" spans="2:18" hidden="1" x14ac:dyDescent="0.25">
      <c r="B106" s="111">
        <v>2</v>
      </c>
      <c r="C106" s="111" t="s">
        <v>619</v>
      </c>
      <c r="D106" s="112">
        <v>1</v>
      </c>
      <c r="E106" s="112">
        <v>3</v>
      </c>
      <c r="F106" s="112" t="s">
        <v>614</v>
      </c>
      <c r="G106" s="113" t="s">
        <v>659</v>
      </c>
      <c r="H106" s="190" t="s">
        <v>660</v>
      </c>
      <c r="I106" s="20" t="s">
        <v>661</v>
      </c>
      <c r="J106" s="115">
        <v>2</v>
      </c>
      <c r="K106" s="115">
        <v>0</v>
      </c>
      <c r="L106" s="115">
        <f>SUM(Tablo131[[#This Row],[T]:[U]])</f>
        <v>2</v>
      </c>
      <c r="M106" s="115">
        <v>2</v>
      </c>
      <c r="N106" s="115">
        <v>4</v>
      </c>
      <c r="O106" s="180" t="s">
        <v>359</v>
      </c>
      <c r="P106" s="191" t="s">
        <v>359</v>
      </c>
      <c r="Q106" s="191"/>
      <c r="R106" s="192" t="s">
        <v>637</v>
      </c>
    </row>
    <row r="107" spans="2:18" hidden="1" x14ac:dyDescent="0.25">
      <c r="B107" s="111">
        <v>2</v>
      </c>
      <c r="C107" s="111" t="s">
        <v>619</v>
      </c>
      <c r="D107" s="112">
        <v>1</v>
      </c>
      <c r="E107" s="112">
        <v>4</v>
      </c>
      <c r="F107" s="112" t="s">
        <v>614</v>
      </c>
      <c r="G107" s="113" t="s">
        <v>662</v>
      </c>
      <c r="H107" s="190" t="s">
        <v>663</v>
      </c>
      <c r="I107" s="20" t="s">
        <v>664</v>
      </c>
      <c r="J107" s="115">
        <v>3</v>
      </c>
      <c r="K107" s="115">
        <v>0</v>
      </c>
      <c r="L107" s="115">
        <f>SUM(Tablo131[[#This Row],[T]:[U]])</f>
        <v>3</v>
      </c>
      <c r="M107" s="115">
        <v>3</v>
      </c>
      <c r="N107" s="115">
        <v>5</v>
      </c>
      <c r="O107" s="180" t="s">
        <v>359</v>
      </c>
      <c r="P107" s="191" t="s">
        <v>359</v>
      </c>
      <c r="Q107" s="191"/>
      <c r="R107" s="192" t="s">
        <v>637</v>
      </c>
    </row>
    <row r="108" spans="2:18" hidden="1" x14ac:dyDescent="0.25">
      <c r="B108" s="111">
        <v>2</v>
      </c>
      <c r="C108" s="111" t="s">
        <v>619</v>
      </c>
      <c r="D108" s="112">
        <v>1</v>
      </c>
      <c r="E108" s="112">
        <v>5</v>
      </c>
      <c r="F108" s="112" t="s">
        <v>614</v>
      </c>
      <c r="G108" s="113" t="s">
        <v>665</v>
      </c>
      <c r="H108" s="190" t="s">
        <v>666</v>
      </c>
      <c r="I108" s="20" t="s">
        <v>667</v>
      </c>
      <c r="J108" s="115">
        <v>3</v>
      </c>
      <c r="K108" s="115">
        <v>0</v>
      </c>
      <c r="L108" s="115">
        <f>SUM(Tablo131[[#This Row],[T]:[U]])</f>
        <v>3</v>
      </c>
      <c r="M108" s="115">
        <v>3</v>
      </c>
      <c r="N108" s="115">
        <v>5</v>
      </c>
      <c r="O108" s="180" t="s">
        <v>359</v>
      </c>
      <c r="P108" s="191" t="s">
        <v>359</v>
      </c>
      <c r="Q108" s="191"/>
      <c r="R108" s="192" t="s">
        <v>637</v>
      </c>
    </row>
    <row r="109" spans="2:18" hidden="1" x14ac:dyDescent="0.25">
      <c r="B109" s="111">
        <v>2</v>
      </c>
      <c r="C109" s="111" t="s">
        <v>619</v>
      </c>
      <c r="D109" s="112">
        <v>1</v>
      </c>
      <c r="E109" s="112">
        <v>6</v>
      </c>
      <c r="F109" s="112" t="s">
        <v>614</v>
      </c>
      <c r="G109" s="113" t="s">
        <v>668</v>
      </c>
      <c r="H109" s="190" t="s">
        <v>669</v>
      </c>
      <c r="I109" s="20" t="s">
        <v>670</v>
      </c>
      <c r="J109" s="115">
        <v>3</v>
      </c>
      <c r="K109" s="115">
        <v>0</v>
      </c>
      <c r="L109" s="115">
        <f>SUM(Tablo131[[#This Row],[T]:[U]])</f>
        <v>3</v>
      </c>
      <c r="M109" s="115">
        <v>3</v>
      </c>
      <c r="N109" s="115">
        <v>5</v>
      </c>
      <c r="O109" s="180" t="s">
        <v>359</v>
      </c>
      <c r="P109" s="191" t="s">
        <v>359</v>
      </c>
      <c r="Q109" s="191"/>
      <c r="R109" s="192" t="s">
        <v>637</v>
      </c>
    </row>
    <row r="110" spans="2:18" hidden="1" x14ac:dyDescent="0.25">
      <c r="B110" s="111">
        <v>3</v>
      </c>
      <c r="C110" s="111" t="s">
        <v>615</v>
      </c>
      <c r="D110" s="112">
        <v>2</v>
      </c>
      <c r="E110" s="112">
        <v>1</v>
      </c>
      <c r="F110" s="112" t="s">
        <v>614</v>
      </c>
      <c r="G110" s="113" t="s">
        <v>671</v>
      </c>
      <c r="H110" s="190" t="s">
        <v>672</v>
      </c>
      <c r="I110" s="20" t="s">
        <v>673</v>
      </c>
      <c r="J110" s="115">
        <v>0</v>
      </c>
      <c r="K110" s="115">
        <v>0</v>
      </c>
      <c r="L110" s="115">
        <f>SUM(Tablo131[[#This Row],[T]:[U]])</f>
        <v>0</v>
      </c>
      <c r="M110" s="115">
        <v>2</v>
      </c>
      <c r="N110" s="115">
        <v>3</v>
      </c>
      <c r="O110" s="180" t="s">
        <v>674</v>
      </c>
      <c r="P110" s="191" t="s">
        <v>152</v>
      </c>
      <c r="Q110" s="191"/>
      <c r="R110" s="192" t="s">
        <v>637</v>
      </c>
    </row>
    <row r="111" spans="2:18" hidden="1" x14ac:dyDescent="0.25">
      <c r="B111" s="111">
        <v>3</v>
      </c>
      <c r="C111" s="111" t="s">
        <v>615</v>
      </c>
      <c r="D111" s="112">
        <v>2</v>
      </c>
      <c r="E111" s="112">
        <v>2</v>
      </c>
      <c r="F111" s="112" t="s">
        <v>614</v>
      </c>
      <c r="G111" s="113" t="s">
        <v>675</v>
      </c>
      <c r="H111" s="190" t="s">
        <v>676</v>
      </c>
      <c r="I111" s="20" t="s">
        <v>677</v>
      </c>
      <c r="J111" s="115">
        <v>3</v>
      </c>
      <c r="K111" s="115">
        <v>0</v>
      </c>
      <c r="L111" s="115">
        <f>SUM(Tablo131[[#This Row],[T]:[U]])</f>
        <v>3</v>
      </c>
      <c r="M111" s="115">
        <v>3</v>
      </c>
      <c r="N111" s="115">
        <v>4</v>
      </c>
      <c r="O111" s="180" t="s">
        <v>359</v>
      </c>
      <c r="P111" s="191" t="s">
        <v>359</v>
      </c>
      <c r="Q111" s="191"/>
      <c r="R111" s="192" t="s">
        <v>637</v>
      </c>
    </row>
    <row r="112" spans="2:18" hidden="1" x14ac:dyDescent="0.25">
      <c r="B112" s="111">
        <v>3</v>
      </c>
      <c r="C112" s="111" t="s">
        <v>615</v>
      </c>
      <c r="D112" s="112">
        <v>2</v>
      </c>
      <c r="E112" s="112">
        <v>3</v>
      </c>
      <c r="F112" s="112" t="s">
        <v>614</v>
      </c>
      <c r="G112" s="113" t="s">
        <v>678</v>
      </c>
      <c r="H112" s="190" t="s">
        <v>679</v>
      </c>
      <c r="I112" s="20" t="s">
        <v>680</v>
      </c>
      <c r="J112" s="115">
        <v>2</v>
      </c>
      <c r="K112" s="115">
        <v>2</v>
      </c>
      <c r="L112" s="115">
        <f>SUM(Tablo131[[#This Row],[T]:[U]])</f>
        <v>4</v>
      </c>
      <c r="M112" s="115">
        <v>3</v>
      </c>
      <c r="N112" s="115">
        <v>4</v>
      </c>
      <c r="O112" s="180" t="s">
        <v>359</v>
      </c>
      <c r="P112" s="191" t="s">
        <v>359</v>
      </c>
      <c r="Q112" s="191"/>
      <c r="R112" s="192" t="s">
        <v>637</v>
      </c>
    </row>
    <row r="113" spans="2:18" hidden="1" x14ac:dyDescent="0.25">
      <c r="B113" s="111">
        <v>3</v>
      </c>
      <c r="C113" s="111" t="s">
        <v>615</v>
      </c>
      <c r="D113" s="112">
        <v>2</v>
      </c>
      <c r="E113" s="112">
        <v>4</v>
      </c>
      <c r="F113" s="112" t="s">
        <v>614</v>
      </c>
      <c r="G113" s="113" t="s">
        <v>681</v>
      </c>
      <c r="H113" s="190" t="s">
        <v>682</v>
      </c>
      <c r="I113" s="20" t="s">
        <v>683</v>
      </c>
      <c r="J113" s="115">
        <v>2</v>
      </c>
      <c r="K113" s="115">
        <v>2</v>
      </c>
      <c r="L113" s="115">
        <f>SUM(Tablo131[[#This Row],[T]:[U]])</f>
        <v>4</v>
      </c>
      <c r="M113" s="115">
        <v>3</v>
      </c>
      <c r="N113" s="115">
        <v>4</v>
      </c>
      <c r="O113" s="180" t="s">
        <v>359</v>
      </c>
      <c r="P113" s="191" t="s">
        <v>359</v>
      </c>
      <c r="Q113" s="191"/>
      <c r="R113" s="192" t="s">
        <v>637</v>
      </c>
    </row>
    <row r="114" spans="2:18" hidden="1" x14ac:dyDescent="0.25">
      <c r="B114" s="111">
        <v>3</v>
      </c>
      <c r="C114" s="111" t="s">
        <v>615</v>
      </c>
      <c r="D114" s="112">
        <v>2</v>
      </c>
      <c r="E114" s="112">
        <v>5</v>
      </c>
      <c r="F114" s="112" t="s">
        <v>614</v>
      </c>
      <c r="G114" s="113" t="s">
        <v>684</v>
      </c>
      <c r="H114" s="190" t="s">
        <v>685</v>
      </c>
      <c r="I114" s="20" t="s">
        <v>686</v>
      </c>
      <c r="J114" s="115">
        <v>2</v>
      </c>
      <c r="K114" s="115">
        <v>0</v>
      </c>
      <c r="L114" s="115">
        <f>SUM(Tablo131[[#This Row],[T]:[U]])</f>
        <v>2</v>
      </c>
      <c r="M114" s="115">
        <v>2</v>
      </c>
      <c r="N114" s="115">
        <v>4</v>
      </c>
      <c r="O114" s="180" t="s">
        <v>359</v>
      </c>
      <c r="P114" s="191" t="s">
        <v>359</v>
      </c>
      <c r="Q114" s="191"/>
      <c r="R114" s="192" t="s">
        <v>637</v>
      </c>
    </row>
    <row r="115" spans="2:18" hidden="1" x14ac:dyDescent="0.25">
      <c r="B115" s="111">
        <v>3</v>
      </c>
      <c r="C115" s="111" t="s">
        <v>615</v>
      </c>
      <c r="D115" s="112">
        <v>2</v>
      </c>
      <c r="E115" s="112">
        <v>6</v>
      </c>
      <c r="F115" s="112" t="s">
        <v>614</v>
      </c>
      <c r="G115" s="113" t="s">
        <v>687</v>
      </c>
      <c r="H115" s="190" t="s">
        <v>688</v>
      </c>
      <c r="I115" s="20" t="s">
        <v>689</v>
      </c>
      <c r="J115" s="115">
        <v>2</v>
      </c>
      <c r="K115" s="115">
        <v>0</v>
      </c>
      <c r="L115" s="115">
        <f>SUM(Tablo131[[#This Row],[T]:[U]])</f>
        <v>2</v>
      </c>
      <c r="M115" s="115">
        <v>2</v>
      </c>
      <c r="N115" s="115">
        <v>4</v>
      </c>
      <c r="O115" s="180" t="s">
        <v>359</v>
      </c>
      <c r="P115" s="191" t="s">
        <v>359</v>
      </c>
      <c r="Q115" s="191"/>
      <c r="R115" s="192" t="s">
        <v>637</v>
      </c>
    </row>
    <row r="116" spans="2:18" hidden="1" x14ac:dyDescent="0.25">
      <c r="B116" s="111">
        <v>3</v>
      </c>
      <c r="C116" s="111" t="s">
        <v>615</v>
      </c>
      <c r="D116" s="112">
        <v>2</v>
      </c>
      <c r="E116" s="112">
        <v>7</v>
      </c>
      <c r="F116" s="112" t="s">
        <v>614</v>
      </c>
      <c r="G116" s="113" t="s">
        <v>690</v>
      </c>
      <c r="H116" s="190" t="s">
        <v>691</v>
      </c>
      <c r="I116" s="20" t="s">
        <v>692</v>
      </c>
      <c r="J116" s="115">
        <v>3</v>
      </c>
      <c r="K116" s="115">
        <v>0</v>
      </c>
      <c r="L116" s="115">
        <f>SUM(Tablo131[[#This Row],[T]:[U]])</f>
        <v>3</v>
      </c>
      <c r="M116" s="115">
        <v>3</v>
      </c>
      <c r="N116" s="115">
        <v>5</v>
      </c>
      <c r="O116" s="180" t="s">
        <v>359</v>
      </c>
      <c r="P116" s="191" t="s">
        <v>359</v>
      </c>
      <c r="Q116" s="191"/>
      <c r="R116" s="192" t="s">
        <v>637</v>
      </c>
    </row>
    <row r="117" spans="2:18" hidden="1" x14ac:dyDescent="0.25">
      <c r="B117" s="111">
        <v>4</v>
      </c>
      <c r="C117" s="111" t="s">
        <v>619</v>
      </c>
      <c r="D117" s="112">
        <v>2</v>
      </c>
      <c r="E117" s="112">
        <v>1</v>
      </c>
      <c r="F117" s="112" t="s">
        <v>614</v>
      </c>
      <c r="G117" s="113" t="s">
        <v>671</v>
      </c>
      <c r="H117" s="190" t="s">
        <v>672</v>
      </c>
      <c r="I117" s="20" t="s">
        <v>673</v>
      </c>
      <c r="J117" s="115">
        <v>0</v>
      </c>
      <c r="K117" s="115">
        <v>0</v>
      </c>
      <c r="L117" s="115">
        <f>SUM(Tablo131[[#This Row],[T]:[U]])</f>
        <v>0</v>
      </c>
      <c r="M117" s="115">
        <v>2</v>
      </c>
      <c r="N117" s="115">
        <v>3</v>
      </c>
      <c r="O117" s="180" t="s">
        <v>674</v>
      </c>
      <c r="P117" s="191" t="s">
        <v>152</v>
      </c>
      <c r="Q117" s="191"/>
      <c r="R117" s="192" t="s">
        <v>637</v>
      </c>
    </row>
    <row r="118" spans="2:18" hidden="1" x14ac:dyDescent="0.25">
      <c r="B118" s="111">
        <v>4</v>
      </c>
      <c r="C118" s="111" t="s">
        <v>619</v>
      </c>
      <c r="D118" s="112">
        <v>2</v>
      </c>
      <c r="E118" s="112">
        <v>2</v>
      </c>
      <c r="F118" s="112" t="s">
        <v>614</v>
      </c>
      <c r="G118" s="113" t="s">
        <v>693</v>
      </c>
      <c r="H118" s="190" t="s">
        <v>694</v>
      </c>
      <c r="I118" s="20" t="s">
        <v>695</v>
      </c>
      <c r="J118" s="115">
        <v>3</v>
      </c>
      <c r="K118" s="115">
        <v>0</v>
      </c>
      <c r="L118" s="115">
        <f>SUM(Tablo131[[#This Row],[T]:[U]])</f>
        <v>3</v>
      </c>
      <c r="M118" s="115">
        <v>3</v>
      </c>
      <c r="N118" s="115">
        <v>4</v>
      </c>
      <c r="O118" s="180" t="s">
        <v>359</v>
      </c>
      <c r="P118" s="191" t="s">
        <v>359</v>
      </c>
      <c r="Q118" s="191"/>
      <c r="R118" s="192" t="s">
        <v>637</v>
      </c>
    </row>
    <row r="119" spans="2:18" hidden="1" x14ac:dyDescent="0.25">
      <c r="B119" s="111">
        <v>4</v>
      </c>
      <c r="C119" s="111" t="s">
        <v>619</v>
      </c>
      <c r="D119" s="112">
        <v>2</v>
      </c>
      <c r="E119" s="112">
        <v>3</v>
      </c>
      <c r="F119" s="112" t="s">
        <v>614</v>
      </c>
      <c r="G119" s="113" t="s">
        <v>696</v>
      </c>
      <c r="H119" s="190" t="s">
        <v>697</v>
      </c>
      <c r="I119" s="20" t="s">
        <v>698</v>
      </c>
      <c r="J119" s="115">
        <v>2</v>
      </c>
      <c r="K119" s="115">
        <v>2</v>
      </c>
      <c r="L119" s="115">
        <f>SUM(Tablo131[[#This Row],[T]:[U]])</f>
        <v>4</v>
      </c>
      <c r="M119" s="115">
        <v>3</v>
      </c>
      <c r="N119" s="115">
        <v>4</v>
      </c>
      <c r="O119" s="180" t="s">
        <v>359</v>
      </c>
      <c r="P119" s="191" t="s">
        <v>359</v>
      </c>
      <c r="Q119" s="191"/>
      <c r="R119" s="192" t="s">
        <v>637</v>
      </c>
    </row>
    <row r="120" spans="2:18" hidden="1" x14ac:dyDescent="0.25">
      <c r="B120" s="111">
        <v>4</v>
      </c>
      <c r="C120" s="111" t="s">
        <v>619</v>
      </c>
      <c r="D120" s="112">
        <v>2</v>
      </c>
      <c r="E120" s="112">
        <v>4</v>
      </c>
      <c r="F120" s="112" t="s">
        <v>614</v>
      </c>
      <c r="G120" s="113" t="s">
        <v>699</v>
      </c>
      <c r="H120" s="190" t="s">
        <v>700</v>
      </c>
      <c r="I120" s="20" t="s">
        <v>701</v>
      </c>
      <c r="J120" s="115">
        <v>2</v>
      </c>
      <c r="K120" s="115">
        <v>2</v>
      </c>
      <c r="L120" s="115">
        <f>SUM(Tablo131[[#This Row],[T]:[U]])</f>
        <v>4</v>
      </c>
      <c r="M120" s="115">
        <v>3</v>
      </c>
      <c r="N120" s="115">
        <v>4</v>
      </c>
      <c r="O120" s="180" t="s">
        <v>359</v>
      </c>
      <c r="P120" s="191" t="s">
        <v>359</v>
      </c>
      <c r="Q120" s="191"/>
      <c r="R120" s="192" t="s">
        <v>637</v>
      </c>
    </row>
    <row r="121" spans="2:18" hidden="1" x14ac:dyDescent="0.25">
      <c r="B121" s="111">
        <v>4</v>
      </c>
      <c r="C121" s="111" t="s">
        <v>619</v>
      </c>
      <c r="D121" s="112">
        <v>2</v>
      </c>
      <c r="E121" s="112">
        <v>5</v>
      </c>
      <c r="F121" s="112" t="s">
        <v>614</v>
      </c>
      <c r="G121" s="113" t="s">
        <v>702</v>
      </c>
      <c r="H121" s="190" t="s">
        <v>703</v>
      </c>
      <c r="I121" s="20" t="s">
        <v>704</v>
      </c>
      <c r="J121" s="115">
        <v>2</v>
      </c>
      <c r="K121" s="115">
        <v>0</v>
      </c>
      <c r="L121" s="115">
        <f>SUM(Tablo131[[#This Row],[T]:[U]])</f>
        <v>2</v>
      </c>
      <c r="M121" s="115">
        <v>2</v>
      </c>
      <c r="N121" s="115">
        <v>4</v>
      </c>
      <c r="O121" s="180" t="s">
        <v>359</v>
      </c>
      <c r="P121" s="191" t="s">
        <v>359</v>
      </c>
      <c r="Q121" s="191"/>
      <c r="R121" s="192" t="s">
        <v>637</v>
      </c>
    </row>
    <row r="122" spans="2:18" hidden="1" x14ac:dyDescent="0.25">
      <c r="B122" s="111">
        <v>4</v>
      </c>
      <c r="C122" s="111" t="s">
        <v>619</v>
      </c>
      <c r="D122" s="112">
        <v>2</v>
      </c>
      <c r="E122" s="112">
        <v>6</v>
      </c>
      <c r="F122" s="112" t="s">
        <v>614</v>
      </c>
      <c r="G122" s="113" t="s">
        <v>705</v>
      </c>
      <c r="H122" s="190" t="s">
        <v>706</v>
      </c>
      <c r="I122" s="20" t="s">
        <v>707</v>
      </c>
      <c r="J122" s="115">
        <v>3</v>
      </c>
      <c r="K122" s="115">
        <v>0</v>
      </c>
      <c r="L122" s="115">
        <f>SUM(Tablo131[[#This Row],[T]:[U]])</f>
        <v>3</v>
      </c>
      <c r="M122" s="115">
        <v>3</v>
      </c>
      <c r="N122" s="115">
        <v>5</v>
      </c>
      <c r="O122" s="180" t="s">
        <v>359</v>
      </c>
      <c r="P122" s="191" t="s">
        <v>359</v>
      </c>
      <c r="Q122" s="191"/>
      <c r="R122" s="192" t="s">
        <v>637</v>
      </c>
    </row>
    <row r="123" spans="2:18" hidden="1" x14ac:dyDescent="0.25">
      <c r="B123" s="111">
        <v>4</v>
      </c>
      <c r="C123" s="111" t="s">
        <v>619</v>
      </c>
      <c r="D123" s="112">
        <v>2</v>
      </c>
      <c r="E123" s="112">
        <v>7</v>
      </c>
      <c r="F123" s="112" t="s">
        <v>614</v>
      </c>
      <c r="G123" s="113" t="s">
        <v>708</v>
      </c>
      <c r="H123" s="190" t="s">
        <v>709</v>
      </c>
      <c r="I123" s="20" t="s">
        <v>710</v>
      </c>
      <c r="J123" s="115">
        <v>2</v>
      </c>
      <c r="K123" s="115">
        <v>0</v>
      </c>
      <c r="L123" s="115">
        <f>SUM(Tablo131[[#This Row],[T]:[U]])</f>
        <v>2</v>
      </c>
      <c r="M123" s="115">
        <v>2</v>
      </c>
      <c r="N123" s="115">
        <v>4</v>
      </c>
      <c r="O123" s="180" t="s">
        <v>359</v>
      </c>
      <c r="P123" s="191" t="s">
        <v>359</v>
      </c>
      <c r="Q123" s="191"/>
      <c r="R123" s="192" t="s">
        <v>637</v>
      </c>
    </row>
    <row r="124" spans="2:18" hidden="1" x14ac:dyDescent="0.25">
      <c r="B124" s="111">
        <v>4</v>
      </c>
      <c r="C124" s="111" t="s">
        <v>619</v>
      </c>
      <c r="D124" s="112">
        <v>2</v>
      </c>
      <c r="E124" s="112">
        <v>8</v>
      </c>
      <c r="F124" s="112" t="s">
        <v>614</v>
      </c>
      <c r="G124" s="113" t="s">
        <v>711</v>
      </c>
      <c r="H124" s="190" t="s">
        <v>712</v>
      </c>
      <c r="I124" s="20" t="s">
        <v>713</v>
      </c>
      <c r="J124" s="115">
        <v>3</v>
      </c>
      <c r="K124" s="115">
        <v>0</v>
      </c>
      <c r="L124" s="115">
        <f>SUM(Tablo131[[#This Row],[T]:[U]])</f>
        <v>3</v>
      </c>
      <c r="M124" s="115">
        <v>3</v>
      </c>
      <c r="N124" s="115">
        <v>5</v>
      </c>
      <c r="O124" s="180" t="s">
        <v>359</v>
      </c>
      <c r="P124" s="191" t="s">
        <v>359</v>
      </c>
      <c r="Q124" s="191"/>
      <c r="R124" s="192" t="s">
        <v>637</v>
      </c>
    </row>
    <row r="125" spans="2:18" hidden="1" x14ac:dyDescent="0.25">
      <c r="B125" s="111">
        <v>5</v>
      </c>
      <c r="C125" s="111" t="s">
        <v>615</v>
      </c>
      <c r="D125" s="112">
        <v>3</v>
      </c>
      <c r="E125" s="112">
        <v>1</v>
      </c>
      <c r="F125" s="112" t="s">
        <v>614</v>
      </c>
      <c r="G125" s="113" t="s">
        <v>671</v>
      </c>
      <c r="H125" s="190" t="s">
        <v>672</v>
      </c>
      <c r="I125" s="20" t="s">
        <v>673</v>
      </c>
      <c r="J125" s="115">
        <v>0</v>
      </c>
      <c r="K125" s="115">
        <v>0</v>
      </c>
      <c r="L125" s="115">
        <f>SUM(Tablo131[[#This Row],[T]:[U]])</f>
        <v>0</v>
      </c>
      <c r="M125" s="115">
        <v>2</v>
      </c>
      <c r="N125" s="115">
        <v>3</v>
      </c>
      <c r="O125" s="180" t="s">
        <v>674</v>
      </c>
      <c r="P125" s="191" t="s">
        <v>152</v>
      </c>
      <c r="Q125" s="191"/>
      <c r="R125" s="192" t="s">
        <v>637</v>
      </c>
    </row>
    <row r="126" spans="2:18" hidden="1" x14ac:dyDescent="0.25">
      <c r="B126" s="111">
        <v>5</v>
      </c>
      <c r="C126" s="111" t="s">
        <v>615</v>
      </c>
      <c r="D126" s="112">
        <v>3</v>
      </c>
      <c r="E126" s="112">
        <v>2</v>
      </c>
      <c r="F126" s="112" t="s">
        <v>614</v>
      </c>
      <c r="G126" s="113" t="s">
        <v>714</v>
      </c>
      <c r="H126" s="190" t="s">
        <v>715</v>
      </c>
      <c r="I126" s="20" t="s">
        <v>716</v>
      </c>
      <c r="J126" s="115">
        <v>2</v>
      </c>
      <c r="K126" s="115">
        <v>2</v>
      </c>
      <c r="L126" s="115">
        <f>SUM(Tablo131[[#This Row],[T]:[U]])</f>
        <v>4</v>
      </c>
      <c r="M126" s="115">
        <v>3</v>
      </c>
      <c r="N126" s="115">
        <v>4</v>
      </c>
      <c r="O126" s="180" t="s">
        <v>359</v>
      </c>
      <c r="P126" s="191" t="s">
        <v>359</v>
      </c>
      <c r="Q126" s="191"/>
      <c r="R126" s="192" t="s">
        <v>637</v>
      </c>
    </row>
    <row r="127" spans="2:18" hidden="1" x14ac:dyDescent="0.25">
      <c r="B127" s="111">
        <v>5</v>
      </c>
      <c r="C127" s="111" t="s">
        <v>615</v>
      </c>
      <c r="D127" s="112">
        <v>3</v>
      </c>
      <c r="E127" s="112">
        <v>3</v>
      </c>
      <c r="F127" s="112" t="s">
        <v>614</v>
      </c>
      <c r="G127" s="113" t="s">
        <v>717</v>
      </c>
      <c r="H127" s="190" t="s">
        <v>718</v>
      </c>
      <c r="I127" s="20" t="s">
        <v>719</v>
      </c>
      <c r="J127" s="115">
        <v>2</v>
      </c>
      <c r="K127" s="115">
        <v>2</v>
      </c>
      <c r="L127" s="115">
        <f>SUM(Tablo131[[#This Row],[T]:[U]])</f>
        <v>4</v>
      </c>
      <c r="M127" s="115">
        <v>3</v>
      </c>
      <c r="N127" s="115">
        <v>3</v>
      </c>
      <c r="O127" s="180" t="s">
        <v>359</v>
      </c>
      <c r="P127" s="191" t="s">
        <v>359</v>
      </c>
      <c r="Q127" s="191"/>
      <c r="R127" s="192" t="s">
        <v>637</v>
      </c>
    </row>
    <row r="128" spans="2:18" hidden="1" x14ac:dyDescent="0.25">
      <c r="B128" s="111">
        <v>5</v>
      </c>
      <c r="C128" s="111" t="s">
        <v>615</v>
      </c>
      <c r="D128" s="112">
        <v>3</v>
      </c>
      <c r="E128" s="112">
        <v>4</v>
      </c>
      <c r="F128" s="112" t="s">
        <v>614</v>
      </c>
      <c r="G128" s="113" t="s">
        <v>720</v>
      </c>
      <c r="H128" s="190" t="s">
        <v>721</v>
      </c>
      <c r="I128" s="20" t="s">
        <v>722</v>
      </c>
      <c r="J128" s="115">
        <v>2</v>
      </c>
      <c r="K128" s="115">
        <v>2</v>
      </c>
      <c r="L128" s="115">
        <f>SUM(Tablo131[[#This Row],[T]:[U]])</f>
        <v>4</v>
      </c>
      <c r="M128" s="115">
        <v>3</v>
      </c>
      <c r="N128" s="115">
        <v>4</v>
      </c>
      <c r="O128" s="180" t="s">
        <v>359</v>
      </c>
      <c r="P128" s="191" t="s">
        <v>359</v>
      </c>
      <c r="Q128" s="191"/>
      <c r="R128" s="192" t="s">
        <v>637</v>
      </c>
    </row>
    <row r="129" spans="2:18" hidden="1" x14ac:dyDescent="0.25">
      <c r="B129" s="111">
        <v>5</v>
      </c>
      <c r="C129" s="111" t="s">
        <v>615</v>
      </c>
      <c r="D129" s="112">
        <v>3</v>
      </c>
      <c r="E129" s="112">
        <v>5</v>
      </c>
      <c r="F129" s="112" t="s">
        <v>614</v>
      </c>
      <c r="G129" s="113" t="s">
        <v>723</v>
      </c>
      <c r="H129" s="190" t="s">
        <v>724</v>
      </c>
      <c r="I129" s="20" t="s">
        <v>725</v>
      </c>
      <c r="J129" s="115">
        <v>2</v>
      </c>
      <c r="K129" s="115">
        <v>2</v>
      </c>
      <c r="L129" s="115">
        <f>SUM(Tablo131[[#This Row],[T]:[U]])</f>
        <v>4</v>
      </c>
      <c r="M129" s="115">
        <v>3</v>
      </c>
      <c r="N129" s="115">
        <v>4</v>
      </c>
      <c r="O129" s="180" t="s">
        <v>359</v>
      </c>
      <c r="P129" s="191" t="s">
        <v>359</v>
      </c>
      <c r="Q129" s="191"/>
      <c r="R129" s="192" t="s">
        <v>637</v>
      </c>
    </row>
    <row r="130" spans="2:18" hidden="1" x14ac:dyDescent="0.25">
      <c r="B130" s="111">
        <v>5</v>
      </c>
      <c r="C130" s="111" t="s">
        <v>615</v>
      </c>
      <c r="D130" s="112">
        <v>3</v>
      </c>
      <c r="E130" s="112">
        <v>6</v>
      </c>
      <c r="F130" s="112" t="s">
        <v>614</v>
      </c>
      <c r="G130" s="113" t="s">
        <v>726</v>
      </c>
      <c r="H130" s="190" t="s">
        <v>727</v>
      </c>
      <c r="I130" s="20" t="s">
        <v>728</v>
      </c>
      <c r="J130" s="115">
        <v>2</v>
      </c>
      <c r="K130" s="115">
        <v>0</v>
      </c>
      <c r="L130" s="115">
        <f>SUM(Tablo131[[#This Row],[T]:[U]])</f>
        <v>2</v>
      </c>
      <c r="M130" s="115">
        <v>2</v>
      </c>
      <c r="N130" s="115">
        <v>3</v>
      </c>
      <c r="O130" s="180" t="s">
        <v>359</v>
      </c>
      <c r="P130" s="191" t="s">
        <v>359</v>
      </c>
      <c r="Q130" s="191"/>
      <c r="R130" s="192" t="s">
        <v>637</v>
      </c>
    </row>
    <row r="131" spans="2:18" hidden="1" x14ac:dyDescent="0.25">
      <c r="B131" s="111">
        <v>5</v>
      </c>
      <c r="C131" s="111" t="s">
        <v>615</v>
      </c>
      <c r="D131" s="112">
        <v>3</v>
      </c>
      <c r="E131" s="112">
        <v>7</v>
      </c>
      <c r="F131" s="112" t="s">
        <v>614</v>
      </c>
      <c r="G131" s="113" t="s">
        <v>729</v>
      </c>
      <c r="H131" s="190" t="s">
        <v>730</v>
      </c>
      <c r="I131" s="20" t="s">
        <v>731</v>
      </c>
      <c r="J131" s="115">
        <v>2</v>
      </c>
      <c r="K131" s="115">
        <v>0</v>
      </c>
      <c r="L131" s="115">
        <f>SUM(Tablo131[[#This Row],[T]:[U]])</f>
        <v>2</v>
      </c>
      <c r="M131" s="115">
        <v>2</v>
      </c>
      <c r="N131" s="115">
        <v>4</v>
      </c>
      <c r="O131" s="180" t="s">
        <v>359</v>
      </c>
      <c r="P131" s="191" t="s">
        <v>359</v>
      </c>
      <c r="Q131" s="191"/>
      <c r="R131" s="192" t="s">
        <v>637</v>
      </c>
    </row>
    <row r="132" spans="2:18" hidden="1" x14ac:dyDescent="0.25">
      <c r="B132" s="111">
        <v>5</v>
      </c>
      <c r="C132" s="111" t="s">
        <v>615</v>
      </c>
      <c r="D132" s="112">
        <v>3</v>
      </c>
      <c r="E132" s="112">
        <v>8</v>
      </c>
      <c r="F132" s="112" t="s">
        <v>614</v>
      </c>
      <c r="G132" s="113" t="s">
        <v>732</v>
      </c>
      <c r="H132" s="190" t="s">
        <v>733</v>
      </c>
      <c r="I132" s="20" t="s">
        <v>734</v>
      </c>
      <c r="J132" s="115">
        <v>3</v>
      </c>
      <c r="K132" s="115">
        <v>0</v>
      </c>
      <c r="L132" s="115">
        <f>SUM(Tablo131[[#This Row],[T]:[U]])</f>
        <v>3</v>
      </c>
      <c r="M132" s="115">
        <v>3</v>
      </c>
      <c r="N132" s="115">
        <v>5</v>
      </c>
      <c r="O132" s="180" t="s">
        <v>359</v>
      </c>
      <c r="P132" s="191" t="s">
        <v>359</v>
      </c>
      <c r="Q132" s="191"/>
      <c r="R132" s="192" t="s">
        <v>637</v>
      </c>
    </row>
    <row r="133" spans="2:18" hidden="1" x14ac:dyDescent="0.25">
      <c r="B133" s="111">
        <v>6</v>
      </c>
      <c r="C133" s="111" t="s">
        <v>619</v>
      </c>
      <c r="D133" s="112">
        <v>3</v>
      </c>
      <c r="E133" s="112">
        <v>1</v>
      </c>
      <c r="F133" s="112" t="s">
        <v>614</v>
      </c>
      <c r="G133" s="113" t="s">
        <v>671</v>
      </c>
      <c r="H133" s="190" t="s">
        <v>672</v>
      </c>
      <c r="I133" s="20" t="s">
        <v>673</v>
      </c>
      <c r="J133" s="115">
        <v>0</v>
      </c>
      <c r="K133" s="115">
        <v>0</v>
      </c>
      <c r="L133" s="115">
        <f>SUM(Tablo131[[#This Row],[T]:[U]])</f>
        <v>0</v>
      </c>
      <c r="M133" s="115">
        <v>2</v>
      </c>
      <c r="N133" s="115">
        <v>3</v>
      </c>
      <c r="O133" s="180" t="s">
        <v>674</v>
      </c>
      <c r="P133" s="191" t="s">
        <v>152</v>
      </c>
      <c r="Q133" s="191"/>
      <c r="R133" s="192" t="s">
        <v>637</v>
      </c>
    </row>
    <row r="134" spans="2:18" hidden="1" x14ac:dyDescent="0.25">
      <c r="B134" s="111">
        <v>6</v>
      </c>
      <c r="C134" s="111" t="s">
        <v>619</v>
      </c>
      <c r="D134" s="112">
        <v>3</v>
      </c>
      <c r="E134" s="112">
        <v>2</v>
      </c>
      <c r="F134" s="112" t="s">
        <v>614</v>
      </c>
      <c r="G134" s="113" t="s">
        <v>735</v>
      </c>
      <c r="H134" s="190" t="s">
        <v>736</v>
      </c>
      <c r="I134" s="20" t="s">
        <v>737</v>
      </c>
      <c r="J134" s="115">
        <v>2</v>
      </c>
      <c r="K134" s="115">
        <v>2</v>
      </c>
      <c r="L134" s="115">
        <f>SUM(Tablo131[[#This Row],[T]:[U]])</f>
        <v>4</v>
      </c>
      <c r="M134" s="115">
        <v>3</v>
      </c>
      <c r="N134" s="115">
        <v>4</v>
      </c>
      <c r="O134" s="180" t="s">
        <v>359</v>
      </c>
      <c r="P134" s="191" t="s">
        <v>359</v>
      </c>
      <c r="Q134" s="191"/>
      <c r="R134" s="192" t="s">
        <v>637</v>
      </c>
    </row>
    <row r="135" spans="2:18" hidden="1" x14ac:dyDescent="0.25">
      <c r="B135" s="111">
        <v>6</v>
      </c>
      <c r="C135" s="111" t="s">
        <v>619</v>
      </c>
      <c r="D135" s="112">
        <v>3</v>
      </c>
      <c r="E135" s="112">
        <v>3</v>
      </c>
      <c r="F135" s="112" t="s">
        <v>614</v>
      </c>
      <c r="G135" s="113" t="s">
        <v>738</v>
      </c>
      <c r="H135" s="190" t="s">
        <v>739</v>
      </c>
      <c r="I135" s="20" t="s">
        <v>740</v>
      </c>
      <c r="J135" s="115">
        <v>2</v>
      </c>
      <c r="K135" s="115">
        <v>2</v>
      </c>
      <c r="L135" s="115">
        <f>SUM(Tablo131[[#This Row],[T]:[U]])</f>
        <v>4</v>
      </c>
      <c r="M135" s="115">
        <v>3</v>
      </c>
      <c r="N135" s="115">
        <v>3</v>
      </c>
      <c r="O135" s="180" t="s">
        <v>359</v>
      </c>
      <c r="P135" s="191" t="s">
        <v>359</v>
      </c>
      <c r="Q135" s="191"/>
      <c r="R135" s="192" t="s">
        <v>637</v>
      </c>
    </row>
    <row r="136" spans="2:18" hidden="1" x14ac:dyDescent="0.25">
      <c r="B136" s="111">
        <v>6</v>
      </c>
      <c r="C136" s="111" t="s">
        <v>619</v>
      </c>
      <c r="D136" s="112">
        <v>3</v>
      </c>
      <c r="E136" s="112">
        <v>4</v>
      </c>
      <c r="F136" s="112" t="s">
        <v>614</v>
      </c>
      <c r="G136" s="113" t="s">
        <v>741</v>
      </c>
      <c r="H136" s="190" t="s">
        <v>742</v>
      </c>
      <c r="I136" s="20" t="s">
        <v>743</v>
      </c>
      <c r="J136" s="115">
        <v>2</v>
      </c>
      <c r="K136" s="115">
        <v>2</v>
      </c>
      <c r="L136" s="115">
        <f>SUM(Tablo131[[#This Row],[T]:[U]])</f>
        <v>4</v>
      </c>
      <c r="M136" s="115">
        <v>3</v>
      </c>
      <c r="N136" s="115">
        <v>4</v>
      </c>
      <c r="O136" s="180" t="s">
        <v>359</v>
      </c>
      <c r="P136" s="191" t="s">
        <v>359</v>
      </c>
      <c r="Q136" s="191"/>
      <c r="R136" s="192" t="s">
        <v>637</v>
      </c>
    </row>
    <row r="137" spans="2:18" hidden="1" x14ac:dyDescent="0.25">
      <c r="B137" s="111">
        <v>6</v>
      </c>
      <c r="C137" s="111" t="s">
        <v>619</v>
      </c>
      <c r="D137" s="112">
        <v>3</v>
      </c>
      <c r="E137" s="112">
        <v>5</v>
      </c>
      <c r="F137" s="112" t="s">
        <v>614</v>
      </c>
      <c r="G137" s="113" t="s">
        <v>744</v>
      </c>
      <c r="H137" s="190" t="s">
        <v>745</v>
      </c>
      <c r="I137" s="20" t="s">
        <v>746</v>
      </c>
      <c r="J137" s="115">
        <v>2</v>
      </c>
      <c r="K137" s="115">
        <v>2</v>
      </c>
      <c r="L137" s="115">
        <f>SUM(Tablo131[[#This Row],[T]:[U]])</f>
        <v>4</v>
      </c>
      <c r="M137" s="115">
        <v>3</v>
      </c>
      <c r="N137" s="115">
        <v>4</v>
      </c>
      <c r="O137" s="180" t="s">
        <v>359</v>
      </c>
      <c r="P137" s="191" t="s">
        <v>359</v>
      </c>
      <c r="Q137" s="191"/>
      <c r="R137" s="192" t="s">
        <v>637</v>
      </c>
    </row>
    <row r="138" spans="2:18" hidden="1" x14ac:dyDescent="0.25">
      <c r="B138" s="111">
        <v>6</v>
      </c>
      <c r="C138" s="111" t="s">
        <v>619</v>
      </c>
      <c r="D138" s="112">
        <v>3</v>
      </c>
      <c r="E138" s="112">
        <v>6</v>
      </c>
      <c r="F138" s="112" t="s">
        <v>614</v>
      </c>
      <c r="G138" s="113" t="s">
        <v>747</v>
      </c>
      <c r="H138" s="190" t="s">
        <v>748</v>
      </c>
      <c r="I138" s="20" t="s">
        <v>749</v>
      </c>
      <c r="J138" s="115">
        <v>3</v>
      </c>
      <c r="K138" s="115">
        <v>0</v>
      </c>
      <c r="L138" s="115">
        <f>SUM(Tablo131[[#This Row],[T]:[U]])</f>
        <v>3</v>
      </c>
      <c r="M138" s="115">
        <v>3</v>
      </c>
      <c r="N138" s="115">
        <v>3</v>
      </c>
      <c r="O138" s="180" t="s">
        <v>359</v>
      </c>
      <c r="P138" s="191" t="s">
        <v>359</v>
      </c>
      <c r="Q138" s="191"/>
      <c r="R138" s="192" t="s">
        <v>637</v>
      </c>
    </row>
    <row r="139" spans="2:18" hidden="1" x14ac:dyDescent="0.25">
      <c r="B139" s="111">
        <v>6</v>
      </c>
      <c r="C139" s="111" t="s">
        <v>619</v>
      </c>
      <c r="D139" s="112">
        <v>3</v>
      </c>
      <c r="E139" s="112">
        <v>7</v>
      </c>
      <c r="F139" s="112" t="s">
        <v>614</v>
      </c>
      <c r="G139" s="113" t="s">
        <v>750</v>
      </c>
      <c r="H139" s="190" t="s">
        <v>751</v>
      </c>
      <c r="I139" s="20" t="s">
        <v>752</v>
      </c>
      <c r="J139" s="115">
        <v>2</v>
      </c>
      <c r="K139" s="115">
        <v>0</v>
      </c>
      <c r="L139" s="115">
        <f>SUM(Tablo131[[#This Row],[T]:[U]])</f>
        <v>2</v>
      </c>
      <c r="M139" s="115">
        <v>2</v>
      </c>
      <c r="N139" s="115">
        <v>4</v>
      </c>
      <c r="O139" s="180" t="s">
        <v>359</v>
      </c>
      <c r="P139" s="191" t="s">
        <v>359</v>
      </c>
      <c r="Q139" s="191"/>
      <c r="R139" s="192" t="s">
        <v>637</v>
      </c>
    </row>
    <row r="140" spans="2:18" hidden="1" x14ac:dyDescent="0.25">
      <c r="B140" s="111">
        <v>6</v>
      </c>
      <c r="C140" s="111" t="s">
        <v>619</v>
      </c>
      <c r="D140" s="112">
        <v>3</v>
      </c>
      <c r="E140" s="112">
        <v>8</v>
      </c>
      <c r="F140" s="112" t="s">
        <v>614</v>
      </c>
      <c r="G140" s="113" t="s">
        <v>753</v>
      </c>
      <c r="H140" s="190" t="s">
        <v>754</v>
      </c>
      <c r="I140" s="20" t="s">
        <v>755</v>
      </c>
      <c r="J140" s="115">
        <v>3</v>
      </c>
      <c r="K140" s="115">
        <v>0</v>
      </c>
      <c r="L140" s="115">
        <f>SUM(Tablo131[[#This Row],[T]:[U]])</f>
        <v>3</v>
      </c>
      <c r="M140" s="115">
        <v>3</v>
      </c>
      <c r="N140" s="115">
        <v>5</v>
      </c>
      <c r="O140" s="180" t="s">
        <v>359</v>
      </c>
      <c r="P140" s="191" t="s">
        <v>359</v>
      </c>
      <c r="Q140" s="191"/>
      <c r="R140" s="192" t="s">
        <v>637</v>
      </c>
    </row>
    <row r="141" spans="2:18" hidden="1" x14ac:dyDescent="0.25">
      <c r="B141" s="111">
        <v>7</v>
      </c>
      <c r="C141" s="111" t="s">
        <v>615</v>
      </c>
      <c r="D141" s="112">
        <v>4</v>
      </c>
      <c r="E141" s="112">
        <v>1</v>
      </c>
      <c r="F141" s="112" t="s">
        <v>614</v>
      </c>
      <c r="G141" s="113" t="s">
        <v>671</v>
      </c>
      <c r="H141" s="190" t="s">
        <v>672</v>
      </c>
      <c r="I141" s="20" t="s">
        <v>673</v>
      </c>
      <c r="J141" s="115">
        <v>0</v>
      </c>
      <c r="K141" s="115">
        <v>0</v>
      </c>
      <c r="L141" s="115">
        <f>SUM(Tablo131[[#This Row],[T]:[U]])</f>
        <v>0</v>
      </c>
      <c r="M141" s="115">
        <v>2</v>
      </c>
      <c r="N141" s="115">
        <v>3</v>
      </c>
      <c r="O141" s="180" t="s">
        <v>674</v>
      </c>
      <c r="P141" s="191" t="s">
        <v>152</v>
      </c>
      <c r="Q141" s="191"/>
      <c r="R141" s="192" t="s">
        <v>637</v>
      </c>
    </row>
    <row r="142" spans="2:18" hidden="1" x14ac:dyDescent="0.25">
      <c r="B142" s="111">
        <v>7</v>
      </c>
      <c r="C142" s="111" t="s">
        <v>615</v>
      </c>
      <c r="D142" s="112">
        <v>4</v>
      </c>
      <c r="E142" s="112">
        <v>2</v>
      </c>
      <c r="F142" s="112" t="s">
        <v>614</v>
      </c>
      <c r="G142" s="113" t="s">
        <v>756</v>
      </c>
      <c r="H142" s="190" t="s">
        <v>757</v>
      </c>
      <c r="I142" s="20" t="s">
        <v>758</v>
      </c>
      <c r="J142" s="115">
        <v>2</v>
      </c>
      <c r="K142" s="115">
        <v>2</v>
      </c>
      <c r="L142" s="115">
        <f>SUM(Tablo131[[#This Row],[T]:[U]])</f>
        <v>4</v>
      </c>
      <c r="M142" s="115">
        <v>3</v>
      </c>
      <c r="N142" s="115">
        <v>5</v>
      </c>
      <c r="O142" s="180" t="s">
        <v>359</v>
      </c>
      <c r="P142" s="191" t="s">
        <v>359</v>
      </c>
      <c r="Q142" s="191"/>
      <c r="R142" s="192" t="s">
        <v>637</v>
      </c>
    </row>
    <row r="143" spans="2:18" hidden="1" x14ac:dyDescent="0.25">
      <c r="B143" s="111">
        <v>7</v>
      </c>
      <c r="C143" s="111" t="s">
        <v>615</v>
      </c>
      <c r="D143" s="112">
        <v>4</v>
      </c>
      <c r="E143" s="112">
        <v>3</v>
      </c>
      <c r="F143" s="112" t="s">
        <v>614</v>
      </c>
      <c r="G143" s="113" t="s">
        <v>759</v>
      </c>
      <c r="H143" s="190" t="s">
        <v>760</v>
      </c>
      <c r="I143" s="20" t="s">
        <v>761</v>
      </c>
      <c r="J143" s="115">
        <v>2</v>
      </c>
      <c r="K143" s="115">
        <v>0</v>
      </c>
      <c r="L143" s="115">
        <f>SUM(Tablo131[[#This Row],[T]:[U]])</f>
        <v>2</v>
      </c>
      <c r="M143" s="115">
        <v>2</v>
      </c>
      <c r="N143" s="115">
        <v>3</v>
      </c>
      <c r="O143" s="180" t="s">
        <v>359</v>
      </c>
      <c r="P143" s="191" t="s">
        <v>359</v>
      </c>
      <c r="Q143" s="191"/>
      <c r="R143" s="192" t="s">
        <v>637</v>
      </c>
    </row>
    <row r="144" spans="2:18" hidden="1" x14ac:dyDescent="0.25">
      <c r="B144" s="111">
        <v>7</v>
      </c>
      <c r="C144" s="111" t="s">
        <v>615</v>
      </c>
      <c r="D144" s="112">
        <v>4</v>
      </c>
      <c r="E144" s="112">
        <v>4</v>
      </c>
      <c r="F144" s="112" t="s">
        <v>614</v>
      </c>
      <c r="G144" s="113" t="s">
        <v>762</v>
      </c>
      <c r="H144" s="190" t="s">
        <v>763</v>
      </c>
      <c r="I144" s="20" t="s">
        <v>764</v>
      </c>
      <c r="J144" s="115">
        <v>3</v>
      </c>
      <c r="K144" s="115">
        <v>0</v>
      </c>
      <c r="L144" s="115">
        <f>SUM(Tablo131[[#This Row],[T]:[U]])</f>
        <v>3</v>
      </c>
      <c r="M144" s="115">
        <v>3</v>
      </c>
      <c r="N144" s="115">
        <v>4</v>
      </c>
      <c r="O144" s="180" t="s">
        <v>359</v>
      </c>
      <c r="P144" s="191" t="s">
        <v>359</v>
      </c>
      <c r="Q144" s="191"/>
      <c r="R144" s="192" t="s">
        <v>637</v>
      </c>
    </row>
    <row r="145" spans="2:18" hidden="1" x14ac:dyDescent="0.25">
      <c r="B145" s="111">
        <v>7</v>
      </c>
      <c r="C145" s="111" t="s">
        <v>615</v>
      </c>
      <c r="D145" s="112">
        <v>4</v>
      </c>
      <c r="E145" s="112">
        <v>5</v>
      </c>
      <c r="F145" s="112" t="s">
        <v>614</v>
      </c>
      <c r="G145" s="113" t="s">
        <v>765</v>
      </c>
      <c r="H145" s="190" t="s">
        <v>766</v>
      </c>
      <c r="I145" s="20" t="s">
        <v>767</v>
      </c>
      <c r="J145" s="115">
        <v>2</v>
      </c>
      <c r="K145" s="115">
        <v>2</v>
      </c>
      <c r="L145" s="115">
        <f>SUM(Tablo131[[#This Row],[T]:[U]])</f>
        <v>4</v>
      </c>
      <c r="M145" s="115">
        <v>3</v>
      </c>
      <c r="N145" s="115">
        <v>5</v>
      </c>
      <c r="O145" s="180" t="s">
        <v>359</v>
      </c>
      <c r="P145" s="191" t="s">
        <v>359</v>
      </c>
      <c r="Q145" s="191"/>
      <c r="R145" s="192" t="s">
        <v>637</v>
      </c>
    </row>
    <row r="146" spans="2:18" hidden="1" x14ac:dyDescent="0.25">
      <c r="B146" s="111">
        <v>7</v>
      </c>
      <c r="C146" s="111" t="s">
        <v>615</v>
      </c>
      <c r="D146" s="112">
        <v>4</v>
      </c>
      <c r="E146" s="112">
        <v>6</v>
      </c>
      <c r="F146" s="112" t="s">
        <v>614</v>
      </c>
      <c r="G146" s="113" t="s">
        <v>768</v>
      </c>
      <c r="H146" s="190" t="s">
        <v>769</v>
      </c>
      <c r="I146" s="20" t="s">
        <v>770</v>
      </c>
      <c r="J146" s="115">
        <v>2</v>
      </c>
      <c r="K146" s="115">
        <v>0</v>
      </c>
      <c r="L146" s="115">
        <f>SUM(Tablo131[[#This Row],[T]:[U]])</f>
        <v>2</v>
      </c>
      <c r="M146" s="115">
        <v>2</v>
      </c>
      <c r="N146" s="115">
        <v>3</v>
      </c>
      <c r="O146" s="180" t="s">
        <v>359</v>
      </c>
      <c r="P146" s="191" t="s">
        <v>359</v>
      </c>
      <c r="Q146" s="191"/>
      <c r="R146" s="192" t="s">
        <v>637</v>
      </c>
    </row>
    <row r="147" spans="2:18" hidden="1" x14ac:dyDescent="0.25">
      <c r="B147" s="111">
        <v>7</v>
      </c>
      <c r="C147" s="111" t="s">
        <v>615</v>
      </c>
      <c r="D147" s="112">
        <v>4</v>
      </c>
      <c r="E147" s="112">
        <v>7</v>
      </c>
      <c r="F147" s="112" t="s">
        <v>614</v>
      </c>
      <c r="G147" s="113" t="s">
        <v>771</v>
      </c>
      <c r="H147" s="190" t="s">
        <v>772</v>
      </c>
      <c r="I147" s="20" t="s">
        <v>773</v>
      </c>
      <c r="J147" s="115">
        <v>2</v>
      </c>
      <c r="K147" s="115">
        <v>2</v>
      </c>
      <c r="L147" s="115">
        <f>SUM(Tablo131[[#This Row],[T]:[U]])</f>
        <v>4</v>
      </c>
      <c r="M147" s="115">
        <v>3</v>
      </c>
      <c r="N147" s="115">
        <v>5</v>
      </c>
      <c r="O147" s="180" t="s">
        <v>359</v>
      </c>
      <c r="P147" s="191" t="s">
        <v>359</v>
      </c>
      <c r="Q147" s="191"/>
      <c r="R147" s="192" t="s">
        <v>637</v>
      </c>
    </row>
    <row r="148" spans="2:18" hidden="1" x14ac:dyDescent="0.25">
      <c r="B148" s="111">
        <v>8</v>
      </c>
      <c r="C148" s="111" t="s">
        <v>619</v>
      </c>
      <c r="D148" s="112">
        <v>4</v>
      </c>
      <c r="E148" s="112">
        <v>1</v>
      </c>
      <c r="F148" s="112" t="s">
        <v>614</v>
      </c>
      <c r="G148" s="113" t="s">
        <v>671</v>
      </c>
      <c r="H148" s="190" t="s">
        <v>672</v>
      </c>
      <c r="I148" s="20" t="s">
        <v>673</v>
      </c>
      <c r="J148" s="115">
        <v>0</v>
      </c>
      <c r="K148" s="115">
        <v>0</v>
      </c>
      <c r="L148" s="115">
        <f>SUM(Tablo131[[#This Row],[T]:[U]])</f>
        <v>0</v>
      </c>
      <c r="M148" s="115">
        <v>2</v>
      </c>
      <c r="N148" s="115">
        <v>3</v>
      </c>
      <c r="O148" s="180" t="s">
        <v>359</v>
      </c>
      <c r="P148" s="191" t="s">
        <v>359</v>
      </c>
      <c r="Q148" s="191"/>
      <c r="R148" s="192" t="s">
        <v>637</v>
      </c>
    </row>
    <row r="149" spans="2:18" hidden="1" x14ac:dyDescent="0.25">
      <c r="B149" s="111">
        <v>8</v>
      </c>
      <c r="C149" s="111" t="s">
        <v>619</v>
      </c>
      <c r="D149" s="112">
        <v>4</v>
      </c>
      <c r="E149" s="112">
        <v>2</v>
      </c>
      <c r="F149" s="112" t="s">
        <v>614</v>
      </c>
      <c r="G149" s="113" t="s">
        <v>774</v>
      </c>
      <c r="H149" s="190" t="s">
        <v>775</v>
      </c>
      <c r="I149" s="20" t="s">
        <v>776</v>
      </c>
      <c r="J149" s="115">
        <v>2</v>
      </c>
      <c r="K149" s="115">
        <v>2</v>
      </c>
      <c r="L149" s="115">
        <f>SUM(Tablo131[[#This Row],[T]:[U]])</f>
        <v>4</v>
      </c>
      <c r="M149" s="115">
        <v>3</v>
      </c>
      <c r="N149" s="115">
        <v>5</v>
      </c>
      <c r="O149" s="180" t="s">
        <v>359</v>
      </c>
      <c r="P149" s="191" t="s">
        <v>359</v>
      </c>
      <c r="Q149" s="191"/>
      <c r="R149" s="192" t="s">
        <v>637</v>
      </c>
    </row>
    <row r="150" spans="2:18" hidden="1" x14ac:dyDescent="0.25">
      <c r="B150" s="111">
        <v>8</v>
      </c>
      <c r="C150" s="111" t="s">
        <v>619</v>
      </c>
      <c r="D150" s="112">
        <v>4</v>
      </c>
      <c r="E150" s="112">
        <v>3</v>
      </c>
      <c r="F150" s="112" t="s">
        <v>614</v>
      </c>
      <c r="G150" s="113" t="s">
        <v>777</v>
      </c>
      <c r="H150" s="190" t="s">
        <v>778</v>
      </c>
      <c r="I150" s="20" t="s">
        <v>779</v>
      </c>
      <c r="J150" s="115">
        <v>3</v>
      </c>
      <c r="K150" s="115">
        <v>0</v>
      </c>
      <c r="L150" s="115">
        <f>SUM(Tablo131[[#This Row],[T]:[U]])</f>
        <v>3</v>
      </c>
      <c r="M150" s="115">
        <v>3</v>
      </c>
      <c r="N150" s="115">
        <v>4</v>
      </c>
      <c r="O150" s="180" t="s">
        <v>359</v>
      </c>
      <c r="P150" s="191" t="s">
        <v>359</v>
      </c>
      <c r="Q150" s="191"/>
      <c r="R150" s="192" t="s">
        <v>637</v>
      </c>
    </row>
    <row r="151" spans="2:18" hidden="1" x14ac:dyDescent="0.25">
      <c r="B151" s="111">
        <v>8</v>
      </c>
      <c r="C151" s="111" t="s">
        <v>619</v>
      </c>
      <c r="D151" s="112">
        <v>4</v>
      </c>
      <c r="E151" s="112">
        <v>4</v>
      </c>
      <c r="F151" s="112" t="s">
        <v>614</v>
      </c>
      <c r="G151" s="113" t="s">
        <v>780</v>
      </c>
      <c r="H151" s="190" t="s">
        <v>781</v>
      </c>
      <c r="I151" s="20" t="s">
        <v>782</v>
      </c>
      <c r="J151" s="115">
        <v>3</v>
      </c>
      <c r="K151" s="115">
        <v>0</v>
      </c>
      <c r="L151" s="115">
        <f>SUM(Tablo131[[#This Row],[T]:[U]])</f>
        <v>3</v>
      </c>
      <c r="M151" s="115">
        <v>3</v>
      </c>
      <c r="N151" s="115">
        <v>4</v>
      </c>
      <c r="O151" s="180" t="s">
        <v>359</v>
      </c>
      <c r="P151" s="191" t="s">
        <v>359</v>
      </c>
      <c r="Q151" s="191"/>
      <c r="R151" s="192" t="s">
        <v>637</v>
      </c>
    </row>
    <row r="152" spans="2:18" hidden="1" x14ac:dyDescent="0.25">
      <c r="B152" s="111">
        <v>8</v>
      </c>
      <c r="C152" s="111" t="s">
        <v>619</v>
      </c>
      <c r="D152" s="112">
        <v>4</v>
      </c>
      <c r="E152" s="112">
        <v>5</v>
      </c>
      <c r="F152" s="112" t="s">
        <v>614</v>
      </c>
      <c r="G152" s="113" t="s">
        <v>783</v>
      </c>
      <c r="H152" s="190" t="s">
        <v>784</v>
      </c>
      <c r="I152" s="20" t="s">
        <v>785</v>
      </c>
      <c r="J152" s="115">
        <v>2</v>
      </c>
      <c r="K152" s="115">
        <v>2</v>
      </c>
      <c r="L152" s="115">
        <f>SUM(Tablo131[[#This Row],[T]:[U]])</f>
        <v>4</v>
      </c>
      <c r="M152" s="115">
        <v>3</v>
      </c>
      <c r="N152" s="115">
        <v>5</v>
      </c>
      <c r="O152" s="180" t="s">
        <v>359</v>
      </c>
      <c r="P152" s="191" t="s">
        <v>359</v>
      </c>
      <c r="Q152" s="191"/>
      <c r="R152" s="192" t="s">
        <v>637</v>
      </c>
    </row>
    <row r="153" spans="2:18" hidden="1" x14ac:dyDescent="0.25">
      <c r="B153" s="111">
        <v>8</v>
      </c>
      <c r="C153" s="111" t="s">
        <v>619</v>
      </c>
      <c r="D153" s="112">
        <v>4</v>
      </c>
      <c r="E153" s="112">
        <v>6</v>
      </c>
      <c r="F153" s="112" t="s">
        <v>614</v>
      </c>
      <c r="G153" s="113" t="s">
        <v>786</v>
      </c>
      <c r="H153" s="190" t="s">
        <v>787</v>
      </c>
      <c r="I153" s="20" t="s">
        <v>788</v>
      </c>
      <c r="J153" s="115">
        <v>2</v>
      </c>
      <c r="K153" s="115">
        <v>0</v>
      </c>
      <c r="L153" s="115">
        <f>SUM(Tablo131[[#This Row],[T]:[U]])</f>
        <v>2</v>
      </c>
      <c r="M153" s="115">
        <v>2</v>
      </c>
      <c r="N153" s="115">
        <v>3</v>
      </c>
      <c r="O153" s="180" t="s">
        <v>359</v>
      </c>
      <c r="P153" s="191" t="s">
        <v>359</v>
      </c>
      <c r="Q153" s="191"/>
      <c r="R153" s="192" t="s">
        <v>637</v>
      </c>
    </row>
    <row r="154" spans="2:18" hidden="1" x14ac:dyDescent="0.25">
      <c r="B154" s="111">
        <v>8</v>
      </c>
      <c r="C154" s="111" t="s">
        <v>619</v>
      </c>
      <c r="D154" s="112">
        <v>4</v>
      </c>
      <c r="E154" s="112">
        <v>7</v>
      </c>
      <c r="F154" s="112" t="s">
        <v>614</v>
      </c>
      <c r="G154" s="113" t="s">
        <v>789</v>
      </c>
      <c r="H154" s="190" t="s">
        <v>790</v>
      </c>
      <c r="I154" s="20" t="s">
        <v>791</v>
      </c>
      <c r="J154" s="115">
        <v>2</v>
      </c>
      <c r="K154" s="115">
        <v>2</v>
      </c>
      <c r="L154" s="115">
        <f>SUM(Tablo131[[#This Row],[T]:[U]])</f>
        <v>4</v>
      </c>
      <c r="M154" s="115">
        <v>3</v>
      </c>
      <c r="N154" s="115">
        <v>5</v>
      </c>
      <c r="O154" s="180" t="s">
        <v>359</v>
      </c>
      <c r="P154" s="191" t="s">
        <v>359</v>
      </c>
      <c r="Q154" s="191"/>
      <c r="R154" s="192" t="s">
        <v>637</v>
      </c>
    </row>
    <row r="155" spans="2:18" hidden="1" x14ac:dyDescent="0.25">
      <c r="B155" s="111">
        <v>8</v>
      </c>
      <c r="C155" s="111" t="s">
        <v>619</v>
      </c>
      <c r="D155" s="112">
        <v>4</v>
      </c>
      <c r="E155" s="112">
        <v>8</v>
      </c>
      <c r="F155" s="112" t="s">
        <v>614</v>
      </c>
      <c r="G155" s="113" t="s">
        <v>792</v>
      </c>
      <c r="H155" s="190" t="s">
        <v>793</v>
      </c>
      <c r="I155" s="20" t="s">
        <v>794</v>
      </c>
      <c r="J155" s="115">
        <v>2</v>
      </c>
      <c r="K155" s="115">
        <v>0</v>
      </c>
      <c r="L155" s="115">
        <f>SUM(Tablo131[[#This Row],[T]:[U]])</f>
        <v>2</v>
      </c>
      <c r="M155" s="115">
        <v>2</v>
      </c>
      <c r="N155" s="115">
        <v>3</v>
      </c>
      <c r="O155" s="180" t="s">
        <v>359</v>
      </c>
      <c r="P155" s="191" t="s">
        <v>359</v>
      </c>
      <c r="Q155" s="191"/>
      <c r="R155" s="192" t="s">
        <v>637</v>
      </c>
    </row>
    <row r="156" spans="2:18" hidden="1" x14ac:dyDescent="0.25">
      <c r="B156" s="111">
        <v>357</v>
      </c>
      <c r="C156" s="111" t="s">
        <v>619</v>
      </c>
      <c r="D156" s="112">
        <v>234</v>
      </c>
      <c r="E156" s="112">
        <v>1</v>
      </c>
      <c r="F156" s="112" t="s">
        <v>614</v>
      </c>
      <c r="G156" s="113" t="s">
        <v>795</v>
      </c>
      <c r="H156" s="190" t="s">
        <v>796</v>
      </c>
      <c r="I156" s="20" t="s">
        <v>797</v>
      </c>
      <c r="J156" s="115">
        <v>2</v>
      </c>
      <c r="K156" s="115">
        <v>0</v>
      </c>
      <c r="L156" s="115">
        <f>SUM(Tablo131[[#This Row],[T]:[U]])</f>
        <v>2</v>
      </c>
      <c r="M156" s="115">
        <v>2</v>
      </c>
      <c r="N156" s="115">
        <v>3</v>
      </c>
      <c r="O156" s="180" t="s">
        <v>674</v>
      </c>
      <c r="P156" s="191" t="s">
        <v>152</v>
      </c>
      <c r="Q156" s="191"/>
      <c r="R156" s="192" t="s">
        <v>637</v>
      </c>
    </row>
    <row r="157" spans="2:18" hidden="1" x14ac:dyDescent="0.25">
      <c r="B157" s="111">
        <v>357</v>
      </c>
      <c r="C157" s="111" t="s">
        <v>619</v>
      </c>
      <c r="D157" s="112">
        <v>234</v>
      </c>
      <c r="E157" s="112">
        <v>2</v>
      </c>
      <c r="F157" s="112" t="s">
        <v>614</v>
      </c>
      <c r="G157" s="113" t="s">
        <v>798</v>
      </c>
      <c r="H157" s="190" t="s">
        <v>799</v>
      </c>
      <c r="I157" s="20" t="s">
        <v>800</v>
      </c>
      <c r="J157" s="115">
        <v>2</v>
      </c>
      <c r="K157" s="115">
        <v>0</v>
      </c>
      <c r="L157" s="115">
        <f>SUM(Tablo131[[#This Row],[T]:[U]])</f>
        <v>2</v>
      </c>
      <c r="M157" s="115">
        <v>2</v>
      </c>
      <c r="N157" s="115">
        <v>3</v>
      </c>
      <c r="O157" s="180" t="s">
        <v>674</v>
      </c>
      <c r="P157" s="191" t="s">
        <v>152</v>
      </c>
      <c r="Q157" s="191"/>
      <c r="R157" s="192" t="s">
        <v>637</v>
      </c>
    </row>
    <row r="158" spans="2:18" hidden="1" x14ac:dyDescent="0.25">
      <c r="B158" s="111">
        <v>357</v>
      </c>
      <c r="C158" s="111" t="s">
        <v>619</v>
      </c>
      <c r="D158" s="112">
        <v>234</v>
      </c>
      <c r="E158" s="112">
        <v>3</v>
      </c>
      <c r="F158" s="112" t="s">
        <v>614</v>
      </c>
      <c r="G158" s="113" t="s">
        <v>801</v>
      </c>
      <c r="H158" s="190" t="s">
        <v>802</v>
      </c>
      <c r="I158" s="20" t="s">
        <v>803</v>
      </c>
      <c r="J158" s="115">
        <v>2</v>
      </c>
      <c r="K158" s="115">
        <v>0</v>
      </c>
      <c r="L158" s="115">
        <f>SUM(Tablo131[[#This Row],[T]:[U]])</f>
        <v>2</v>
      </c>
      <c r="M158" s="115">
        <v>2</v>
      </c>
      <c r="N158" s="115">
        <v>3</v>
      </c>
      <c r="O158" s="180" t="s">
        <v>674</v>
      </c>
      <c r="P158" s="191" t="s">
        <v>152</v>
      </c>
      <c r="Q158" s="191"/>
      <c r="R158" s="192" t="s">
        <v>637</v>
      </c>
    </row>
    <row r="159" spans="2:18" hidden="1" x14ac:dyDescent="0.25">
      <c r="B159" s="111">
        <v>357</v>
      </c>
      <c r="C159" s="111" t="s">
        <v>619</v>
      </c>
      <c r="D159" s="112">
        <v>234</v>
      </c>
      <c r="E159" s="112">
        <v>4</v>
      </c>
      <c r="F159" s="112" t="s">
        <v>614</v>
      </c>
      <c r="G159" s="113" t="s">
        <v>804</v>
      </c>
      <c r="H159" s="190" t="s">
        <v>805</v>
      </c>
      <c r="I159" s="20" t="s">
        <v>806</v>
      </c>
      <c r="J159" s="115">
        <v>2</v>
      </c>
      <c r="K159" s="115">
        <v>0</v>
      </c>
      <c r="L159" s="115">
        <f>SUM(Tablo131[[#This Row],[T]:[U]])</f>
        <v>2</v>
      </c>
      <c r="M159" s="115">
        <v>2</v>
      </c>
      <c r="N159" s="115">
        <v>3</v>
      </c>
      <c r="O159" s="180" t="s">
        <v>674</v>
      </c>
      <c r="P159" s="191" t="s">
        <v>152</v>
      </c>
      <c r="Q159" s="191"/>
      <c r="R159" s="192" t="s">
        <v>637</v>
      </c>
    </row>
    <row r="160" spans="2:18" hidden="1" x14ac:dyDescent="0.25">
      <c r="B160" s="111">
        <v>357</v>
      </c>
      <c r="C160" s="111" t="s">
        <v>619</v>
      </c>
      <c r="D160" s="112">
        <v>234</v>
      </c>
      <c r="E160" s="112">
        <v>5</v>
      </c>
      <c r="F160" s="112" t="s">
        <v>614</v>
      </c>
      <c r="G160" s="113" t="s">
        <v>807</v>
      </c>
      <c r="H160" s="190" t="s">
        <v>808</v>
      </c>
      <c r="I160" s="20" t="s">
        <v>809</v>
      </c>
      <c r="J160" s="115">
        <v>2</v>
      </c>
      <c r="K160" s="115">
        <v>0</v>
      </c>
      <c r="L160" s="115">
        <f>SUM(Tablo131[[#This Row],[T]:[U]])</f>
        <v>2</v>
      </c>
      <c r="M160" s="115">
        <v>2</v>
      </c>
      <c r="N160" s="115">
        <v>3</v>
      </c>
      <c r="O160" s="180" t="s">
        <v>674</v>
      </c>
      <c r="P160" s="191" t="s">
        <v>152</v>
      </c>
      <c r="Q160" s="191"/>
      <c r="R160" s="192" t="s">
        <v>637</v>
      </c>
    </row>
    <row r="161" spans="2:20" hidden="1" x14ac:dyDescent="0.25">
      <c r="B161" s="111">
        <v>357</v>
      </c>
      <c r="C161" s="111" t="s">
        <v>619</v>
      </c>
      <c r="D161" s="112">
        <v>234</v>
      </c>
      <c r="E161" s="112">
        <v>6</v>
      </c>
      <c r="F161" s="112" t="s">
        <v>614</v>
      </c>
      <c r="G161" s="113" t="s">
        <v>810</v>
      </c>
      <c r="H161" s="190" t="s">
        <v>811</v>
      </c>
      <c r="I161" s="20" t="s">
        <v>812</v>
      </c>
      <c r="J161" s="115">
        <v>2</v>
      </c>
      <c r="K161" s="115">
        <v>0</v>
      </c>
      <c r="L161" s="115">
        <f>SUM(Tablo131[[#This Row],[T]:[U]])</f>
        <v>2</v>
      </c>
      <c r="M161" s="115">
        <v>2</v>
      </c>
      <c r="N161" s="115">
        <v>3</v>
      </c>
      <c r="O161" s="180" t="s">
        <v>674</v>
      </c>
      <c r="P161" s="191" t="s">
        <v>152</v>
      </c>
      <c r="Q161" s="191"/>
      <c r="R161" s="192" t="s">
        <v>637</v>
      </c>
    </row>
    <row r="162" spans="2:20" hidden="1" x14ac:dyDescent="0.25">
      <c r="B162" s="111">
        <v>357</v>
      </c>
      <c r="C162" s="111" t="s">
        <v>619</v>
      </c>
      <c r="D162" s="112">
        <v>234</v>
      </c>
      <c r="E162" s="112">
        <v>7</v>
      </c>
      <c r="F162" s="112" t="s">
        <v>614</v>
      </c>
      <c r="G162" s="113" t="s">
        <v>813</v>
      </c>
      <c r="H162" s="190" t="s">
        <v>814</v>
      </c>
      <c r="I162" s="20" t="s">
        <v>815</v>
      </c>
      <c r="J162" s="115">
        <v>2</v>
      </c>
      <c r="K162" s="115">
        <v>0</v>
      </c>
      <c r="L162" s="115">
        <f>SUM(Tablo131[[#This Row],[T]:[U]])</f>
        <v>2</v>
      </c>
      <c r="M162" s="115">
        <v>2</v>
      </c>
      <c r="N162" s="115">
        <v>3</v>
      </c>
      <c r="O162" s="180" t="s">
        <v>674</v>
      </c>
      <c r="P162" s="191" t="s">
        <v>152</v>
      </c>
      <c r="Q162" s="191"/>
      <c r="R162" s="192" t="s">
        <v>637</v>
      </c>
    </row>
    <row r="163" spans="2:20" hidden="1" x14ac:dyDescent="0.25">
      <c r="B163" s="111">
        <v>357</v>
      </c>
      <c r="C163" s="111" t="s">
        <v>619</v>
      </c>
      <c r="D163" s="112">
        <v>234</v>
      </c>
      <c r="E163" s="112">
        <v>8</v>
      </c>
      <c r="F163" s="112" t="s">
        <v>614</v>
      </c>
      <c r="G163" s="113" t="s">
        <v>816</v>
      </c>
      <c r="H163" s="190" t="s">
        <v>817</v>
      </c>
      <c r="I163" s="20" t="s">
        <v>818</v>
      </c>
      <c r="J163" s="115">
        <v>2</v>
      </c>
      <c r="K163" s="115">
        <v>0</v>
      </c>
      <c r="L163" s="115">
        <f>SUM(Tablo131[[#This Row],[T]:[U]])</f>
        <v>2</v>
      </c>
      <c r="M163" s="115">
        <v>2</v>
      </c>
      <c r="N163" s="115">
        <v>3</v>
      </c>
      <c r="O163" s="180" t="s">
        <v>674</v>
      </c>
      <c r="P163" s="191" t="s">
        <v>152</v>
      </c>
      <c r="Q163" s="191"/>
      <c r="R163" s="192" t="s">
        <v>637</v>
      </c>
    </row>
    <row r="164" spans="2:20" hidden="1" x14ac:dyDescent="0.25">
      <c r="B164" s="111">
        <v>357</v>
      </c>
      <c r="C164" s="111" t="s">
        <v>619</v>
      </c>
      <c r="D164" s="112">
        <v>234</v>
      </c>
      <c r="E164" s="112">
        <v>9</v>
      </c>
      <c r="F164" s="112" t="s">
        <v>614</v>
      </c>
      <c r="G164" s="113" t="s">
        <v>819</v>
      </c>
      <c r="H164" s="190" t="s">
        <v>820</v>
      </c>
      <c r="I164" s="20" t="s">
        <v>821</v>
      </c>
      <c r="J164" s="115">
        <v>2</v>
      </c>
      <c r="K164" s="115">
        <v>0</v>
      </c>
      <c r="L164" s="115">
        <f>SUM(Tablo131[[#This Row],[T]:[U]])</f>
        <v>2</v>
      </c>
      <c r="M164" s="115">
        <v>2</v>
      </c>
      <c r="N164" s="115">
        <v>3</v>
      </c>
      <c r="O164" s="180" t="s">
        <v>674</v>
      </c>
      <c r="P164" s="191" t="s">
        <v>152</v>
      </c>
      <c r="Q164" s="191"/>
      <c r="R164" s="192" t="s">
        <v>637</v>
      </c>
    </row>
    <row r="165" spans="2:20" hidden="1" x14ac:dyDescent="0.25">
      <c r="B165" s="111">
        <v>357</v>
      </c>
      <c r="C165" s="111" t="s">
        <v>619</v>
      </c>
      <c r="D165" s="112">
        <v>234</v>
      </c>
      <c r="E165" s="112">
        <v>10</v>
      </c>
      <c r="F165" s="112" t="s">
        <v>614</v>
      </c>
      <c r="G165" s="113" t="s">
        <v>822</v>
      </c>
      <c r="H165" s="190" t="s">
        <v>823</v>
      </c>
      <c r="I165" s="20" t="s">
        <v>824</v>
      </c>
      <c r="J165" s="115">
        <v>2</v>
      </c>
      <c r="K165" s="115">
        <v>0</v>
      </c>
      <c r="L165" s="115">
        <f>SUM(Tablo131[[#This Row],[T]:[U]])</f>
        <v>2</v>
      </c>
      <c r="M165" s="115">
        <v>2</v>
      </c>
      <c r="N165" s="115">
        <v>3</v>
      </c>
      <c r="O165" s="180" t="s">
        <v>674</v>
      </c>
      <c r="P165" s="191" t="s">
        <v>152</v>
      </c>
      <c r="Q165" s="191"/>
      <c r="R165" s="192" t="s">
        <v>637</v>
      </c>
    </row>
    <row r="166" spans="2:20" hidden="1" x14ac:dyDescent="0.25">
      <c r="B166" s="111">
        <v>357</v>
      </c>
      <c r="C166" s="111" t="s">
        <v>619</v>
      </c>
      <c r="D166" s="112">
        <v>234</v>
      </c>
      <c r="E166" s="112">
        <v>11</v>
      </c>
      <c r="F166" s="112" t="s">
        <v>614</v>
      </c>
      <c r="G166" s="113" t="s">
        <v>825</v>
      </c>
      <c r="H166" s="190" t="s">
        <v>826</v>
      </c>
      <c r="I166" s="20" t="s">
        <v>827</v>
      </c>
      <c r="J166" s="115">
        <v>2</v>
      </c>
      <c r="K166" s="115">
        <v>0</v>
      </c>
      <c r="L166" s="115">
        <f>SUM(Tablo131[[#This Row],[T]:[U]])</f>
        <v>2</v>
      </c>
      <c r="M166" s="115">
        <v>2</v>
      </c>
      <c r="N166" s="115">
        <v>3</v>
      </c>
      <c r="O166" s="180" t="s">
        <v>674</v>
      </c>
      <c r="P166" s="191" t="s">
        <v>152</v>
      </c>
      <c r="Q166" s="191"/>
      <c r="R166" s="192" t="s">
        <v>637</v>
      </c>
    </row>
    <row r="167" spans="2:20" hidden="1" x14ac:dyDescent="0.25">
      <c r="B167" s="111">
        <v>357</v>
      </c>
      <c r="C167" s="111" t="s">
        <v>619</v>
      </c>
      <c r="D167" s="112">
        <v>234</v>
      </c>
      <c r="E167" s="112">
        <v>12</v>
      </c>
      <c r="F167" s="112" t="s">
        <v>614</v>
      </c>
      <c r="G167" s="113" t="s">
        <v>828</v>
      </c>
      <c r="H167" s="190" t="s">
        <v>829</v>
      </c>
      <c r="I167" s="20" t="s">
        <v>830</v>
      </c>
      <c r="J167" s="115">
        <v>2</v>
      </c>
      <c r="K167" s="115">
        <v>0</v>
      </c>
      <c r="L167" s="115">
        <f>SUM(Tablo131[[#This Row],[T]:[U]])</f>
        <v>2</v>
      </c>
      <c r="M167" s="115">
        <v>2</v>
      </c>
      <c r="N167" s="115">
        <v>3</v>
      </c>
      <c r="O167" s="180" t="s">
        <v>674</v>
      </c>
      <c r="P167" s="191" t="s">
        <v>152</v>
      </c>
      <c r="Q167" s="191"/>
      <c r="R167" s="192" t="s">
        <v>637</v>
      </c>
    </row>
    <row r="168" spans="2:20" hidden="1" x14ac:dyDescent="0.25">
      <c r="B168" s="111">
        <v>357</v>
      </c>
      <c r="C168" s="111" t="s">
        <v>619</v>
      </c>
      <c r="D168" s="112">
        <v>234</v>
      </c>
      <c r="E168" s="112">
        <v>13</v>
      </c>
      <c r="F168" s="112" t="s">
        <v>614</v>
      </c>
      <c r="G168" s="113" t="s">
        <v>831</v>
      </c>
      <c r="H168" s="190" t="s">
        <v>832</v>
      </c>
      <c r="I168" s="20" t="s">
        <v>833</v>
      </c>
      <c r="J168" s="115">
        <v>2</v>
      </c>
      <c r="K168" s="115">
        <v>0</v>
      </c>
      <c r="L168" s="115">
        <f>SUM(Tablo131[[#This Row],[T]:[U]])</f>
        <v>2</v>
      </c>
      <c r="M168" s="115">
        <v>2</v>
      </c>
      <c r="N168" s="115">
        <v>3</v>
      </c>
      <c r="O168" s="180" t="s">
        <v>674</v>
      </c>
      <c r="P168" s="191" t="s">
        <v>152</v>
      </c>
      <c r="Q168" s="191"/>
      <c r="R168" s="192" t="s">
        <v>637</v>
      </c>
    </row>
    <row r="169" spans="2:20" hidden="1" x14ac:dyDescent="0.25">
      <c r="B169" s="194">
        <v>357</v>
      </c>
      <c r="C169" s="194" t="s">
        <v>619</v>
      </c>
      <c r="D169" s="195">
        <v>234</v>
      </c>
      <c r="E169" s="195">
        <v>14</v>
      </c>
      <c r="F169" s="195" t="s">
        <v>614</v>
      </c>
      <c r="G169" s="196" t="s">
        <v>834</v>
      </c>
      <c r="H169" s="197" t="s">
        <v>835</v>
      </c>
      <c r="I169" s="26" t="s">
        <v>836</v>
      </c>
      <c r="J169" s="198">
        <v>2</v>
      </c>
      <c r="K169" s="198">
        <v>0</v>
      </c>
      <c r="L169" s="115">
        <f>SUM(Tablo131[[#This Row],[T]:[U]])</f>
        <v>2</v>
      </c>
      <c r="M169" s="198">
        <v>2</v>
      </c>
      <c r="N169" s="198">
        <v>3</v>
      </c>
      <c r="O169" s="199" t="s">
        <v>674</v>
      </c>
      <c r="P169" s="200" t="s">
        <v>152</v>
      </c>
      <c r="Q169" s="191"/>
      <c r="R169" s="192" t="s">
        <v>637</v>
      </c>
    </row>
    <row r="170" spans="2:20" hidden="1" x14ac:dyDescent="0.25">
      <c r="B170" s="111">
        <v>357</v>
      </c>
      <c r="C170" s="111" t="s">
        <v>619</v>
      </c>
      <c r="D170" s="112">
        <v>234</v>
      </c>
      <c r="E170" s="112">
        <v>15</v>
      </c>
      <c r="F170" s="112" t="s">
        <v>614</v>
      </c>
      <c r="G170" s="113" t="s">
        <v>837</v>
      </c>
      <c r="H170" s="190" t="s">
        <v>838</v>
      </c>
      <c r="I170" s="20" t="s">
        <v>839</v>
      </c>
      <c r="J170" s="115">
        <v>2</v>
      </c>
      <c r="K170" s="115">
        <v>0</v>
      </c>
      <c r="L170" s="115">
        <f>SUM(Tablo131[[#This Row],[T]:[U]])</f>
        <v>2</v>
      </c>
      <c r="M170" s="115">
        <v>2</v>
      </c>
      <c r="N170" s="115">
        <v>3</v>
      </c>
      <c r="O170" s="180" t="s">
        <v>674</v>
      </c>
      <c r="P170" s="191" t="s">
        <v>152</v>
      </c>
      <c r="Q170" s="191"/>
      <c r="R170" s="192" t="s">
        <v>637</v>
      </c>
      <c r="T170" s="22" t="str">
        <f>CONCATENATE(Tablo131[[#This Row],[Ders Adı]],",")</f>
        <v>DEMOCRACY AND LAW,,</v>
      </c>
    </row>
    <row r="171" spans="2:20" hidden="1" x14ac:dyDescent="0.25">
      <c r="B171" s="111">
        <v>357</v>
      </c>
      <c r="C171" s="111" t="s">
        <v>619</v>
      </c>
      <c r="D171" s="112">
        <v>234</v>
      </c>
      <c r="E171" s="112">
        <v>16</v>
      </c>
      <c r="F171" s="112" t="s">
        <v>614</v>
      </c>
      <c r="G171" s="113" t="s">
        <v>840</v>
      </c>
      <c r="H171" s="190" t="s">
        <v>841</v>
      </c>
      <c r="I171" s="20" t="s">
        <v>842</v>
      </c>
      <c r="J171" s="115">
        <v>2</v>
      </c>
      <c r="K171" s="115">
        <v>0</v>
      </c>
      <c r="L171" s="115">
        <f>SUM(Tablo131[[#This Row],[T]:[U]])</f>
        <v>2</v>
      </c>
      <c r="M171" s="115">
        <v>2</v>
      </c>
      <c r="N171" s="115">
        <v>3</v>
      </c>
      <c r="O171" s="180" t="s">
        <v>674</v>
      </c>
      <c r="P171" s="191" t="s">
        <v>152</v>
      </c>
      <c r="Q171" s="191"/>
      <c r="R171" s="192" t="s">
        <v>637</v>
      </c>
      <c r="T171" s="22" t="str">
        <f>CONCATENATE(Tablo131[[#This Row],[Ders Adı]],",")</f>
        <v>INTERNATİONAL TRADE LAW,,</v>
      </c>
    </row>
    <row r="172" spans="2:20" hidden="1" x14ac:dyDescent="0.25">
      <c r="B172" s="111">
        <v>357</v>
      </c>
      <c r="C172" s="111" t="s">
        <v>619</v>
      </c>
      <c r="D172" s="112">
        <v>234</v>
      </c>
      <c r="E172" s="112">
        <v>17</v>
      </c>
      <c r="F172" s="112" t="s">
        <v>614</v>
      </c>
      <c r="G172" s="113" t="s">
        <v>843</v>
      </c>
      <c r="H172" s="190" t="s">
        <v>844</v>
      </c>
      <c r="I172" s="20" t="s">
        <v>845</v>
      </c>
      <c r="J172" s="115">
        <v>2</v>
      </c>
      <c r="K172" s="115">
        <v>0</v>
      </c>
      <c r="L172" s="115">
        <f>SUM(Tablo131[[#This Row],[T]:[U]])</f>
        <v>2</v>
      </c>
      <c r="M172" s="115">
        <v>2</v>
      </c>
      <c r="N172" s="115">
        <v>3</v>
      </c>
      <c r="O172" s="180" t="s">
        <v>674</v>
      </c>
      <c r="P172" s="191" t="s">
        <v>152</v>
      </c>
      <c r="Q172" s="191"/>
      <c r="R172" s="192" t="s">
        <v>637</v>
      </c>
      <c r="T172" s="22" t="str">
        <f>CONCATENATE(Tablo131[[#This Row],[Ders Adı]],",")</f>
        <v>INTELLECTUAL PROPERTY LAW,,</v>
      </c>
    </row>
    <row r="173" spans="2:20" hidden="1" x14ac:dyDescent="0.25">
      <c r="B173" s="111">
        <v>357</v>
      </c>
      <c r="C173" s="111" t="s">
        <v>619</v>
      </c>
      <c r="D173" s="112">
        <v>234</v>
      </c>
      <c r="E173" s="112">
        <v>18</v>
      </c>
      <c r="F173" s="112" t="s">
        <v>614</v>
      </c>
      <c r="G173" s="113" t="s">
        <v>846</v>
      </c>
      <c r="H173" s="190" t="s">
        <v>847</v>
      </c>
      <c r="I173" s="20" t="s">
        <v>848</v>
      </c>
      <c r="J173" s="115">
        <v>2</v>
      </c>
      <c r="K173" s="115">
        <v>0</v>
      </c>
      <c r="L173" s="115">
        <f>SUM(Tablo131[[#This Row],[T]:[U]])</f>
        <v>2</v>
      </c>
      <c r="M173" s="115">
        <v>2</v>
      </c>
      <c r="N173" s="115">
        <v>3</v>
      </c>
      <c r="O173" s="180" t="s">
        <v>674</v>
      </c>
      <c r="P173" s="191" t="s">
        <v>152</v>
      </c>
      <c r="Q173" s="191"/>
      <c r="R173" s="192" t="s">
        <v>637</v>
      </c>
      <c r="T173" s="22" t="str">
        <f>CONCATENATE(Tablo131[[#This Row],[Ders Adı]],",")</f>
        <v>YARGI ETİĞİ,,</v>
      </c>
    </row>
    <row r="174" spans="2:20" hidden="1" x14ac:dyDescent="0.25">
      <c r="B174" s="111">
        <v>468</v>
      </c>
      <c r="C174" s="111" t="s">
        <v>619</v>
      </c>
      <c r="D174" s="112">
        <v>234</v>
      </c>
      <c r="E174" s="112">
        <v>1</v>
      </c>
      <c r="F174" s="112" t="s">
        <v>614</v>
      </c>
      <c r="G174" s="113" t="s">
        <v>849</v>
      </c>
      <c r="H174" s="190" t="s">
        <v>850</v>
      </c>
      <c r="I174" s="20" t="s">
        <v>851</v>
      </c>
      <c r="J174" s="115">
        <v>2</v>
      </c>
      <c r="K174" s="115">
        <v>0</v>
      </c>
      <c r="L174" s="115">
        <f>SUM(Tablo131[[#This Row],[T]:[U]])</f>
        <v>2</v>
      </c>
      <c r="M174" s="115">
        <v>2</v>
      </c>
      <c r="N174" s="115">
        <v>3</v>
      </c>
      <c r="O174" s="180" t="s">
        <v>674</v>
      </c>
      <c r="P174" s="191" t="s">
        <v>152</v>
      </c>
      <c r="Q174" s="191"/>
      <c r="R174" s="192" t="s">
        <v>637</v>
      </c>
      <c r="T174" s="22" t="str">
        <f>CONCATENATE(Tablo131[[#This Row],[Ders Adı]],",")</f>
        <v>FİKRİ MÜLKİYET HUKUKU,,</v>
      </c>
    </row>
    <row r="175" spans="2:20" hidden="1" x14ac:dyDescent="0.25">
      <c r="B175" s="111">
        <v>468</v>
      </c>
      <c r="C175" s="111" t="s">
        <v>619</v>
      </c>
      <c r="D175" s="112">
        <v>234</v>
      </c>
      <c r="E175" s="112">
        <v>2</v>
      </c>
      <c r="F175" s="112" t="s">
        <v>614</v>
      </c>
      <c r="G175" s="113" t="s">
        <v>852</v>
      </c>
      <c r="H175" s="190" t="s">
        <v>853</v>
      </c>
      <c r="I175" s="20" t="s">
        <v>854</v>
      </c>
      <c r="J175" s="115">
        <v>2</v>
      </c>
      <c r="K175" s="115">
        <v>0</v>
      </c>
      <c r="L175" s="115">
        <f>SUM(Tablo131[[#This Row],[T]:[U]])</f>
        <v>2</v>
      </c>
      <c r="M175" s="115">
        <v>2</v>
      </c>
      <c r="N175" s="115">
        <v>3</v>
      </c>
      <c r="O175" s="180" t="s">
        <v>674</v>
      </c>
      <c r="P175" s="191" t="s">
        <v>152</v>
      </c>
      <c r="Q175" s="191"/>
      <c r="R175" s="192" t="s">
        <v>637</v>
      </c>
      <c r="T175" s="22" t="str">
        <f>CONCATENATE(Tablo131[[#This Row],[Ders Adı]],",")</f>
        <v>INTERNATİONAL PROTECTİON OF HUMAN RİGHTS,,</v>
      </c>
    </row>
    <row r="176" spans="2:20" hidden="1" x14ac:dyDescent="0.25">
      <c r="B176" s="111">
        <v>468</v>
      </c>
      <c r="C176" s="111" t="s">
        <v>619</v>
      </c>
      <c r="D176" s="112">
        <v>234</v>
      </c>
      <c r="E176" s="112">
        <v>3</v>
      </c>
      <c r="F176" s="112" t="s">
        <v>614</v>
      </c>
      <c r="G176" s="113" t="s">
        <v>855</v>
      </c>
      <c r="H176" s="190" t="s">
        <v>856</v>
      </c>
      <c r="I176" s="20" t="s">
        <v>857</v>
      </c>
      <c r="J176" s="115">
        <v>2</v>
      </c>
      <c r="K176" s="115">
        <v>0</v>
      </c>
      <c r="L176" s="115">
        <f>SUM(Tablo131[[#This Row],[T]:[U]])</f>
        <v>2</v>
      </c>
      <c r="M176" s="115">
        <v>2</v>
      </c>
      <c r="N176" s="115">
        <v>3</v>
      </c>
      <c r="O176" s="180" t="s">
        <v>674</v>
      </c>
      <c r="P176" s="191" t="s">
        <v>152</v>
      </c>
      <c r="Q176" s="191"/>
      <c r="R176" s="192" t="s">
        <v>637</v>
      </c>
      <c r="T176" s="22" t="str">
        <f>CONCATENATE(Tablo131[[#This Row],[Ders Adı]],",")</f>
        <v>INTERNATİONAL HUMANİTARİAN LAW,,</v>
      </c>
    </row>
    <row r="177" spans="2:20" hidden="1" x14ac:dyDescent="0.25">
      <c r="B177" s="111">
        <v>468</v>
      </c>
      <c r="C177" s="111" t="s">
        <v>619</v>
      </c>
      <c r="D177" s="112">
        <v>234</v>
      </c>
      <c r="E177" s="112">
        <v>4</v>
      </c>
      <c r="F177" s="112" t="s">
        <v>614</v>
      </c>
      <c r="G177" s="113" t="s">
        <v>858</v>
      </c>
      <c r="H177" s="190" t="s">
        <v>859</v>
      </c>
      <c r="I177" s="20" t="s">
        <v>860</v>
      </c>
      <c r="J177" s="115">
        <v>3</v>
      </c>
      <c r="K177" s="115">
        <v>0</v>
      </c>
      <c r="L177" s="115">
        <f>SUM(Tablo131[[#This Row],[T]:[U]])</f>
        <v>3</v>
      </c>
      <c r="M177" s="115">
        <v>3</v>
      </c>
      <c r="N177" s="115">
        <v>5</v>
      </c>
      <c r="O177" s="180" t="s">
        <v>674</v>
      </c>
      <c r="P177" s="191" t="s">
        <v>152</v>
      </c>
      <c r="Q177" s="191"/>
      <c r="R177" s="192" t="s">
        <v>637</v>
      </c>
      <c r="T177" s="22" t="str">
        <f>CONCATENATE(Tablo131[[#This Row],[Ders Adı]],",")</f>
        <v>MİCROECONOMİCS,,</v>
      </c>
    </row>
    <row r="178" spans="2:20" hidden="1" x14ac:dyDescent="0.25">
      <c r="B178" s="111">
        <v>468</v>
      </c>
      <c r="C178" s="111" t="s">
        <v>619</v>
      </c>
      <c r="D178" s="112">
        <v>234</v>
      </c>
      <c r="E178" s="112">
        <v>5</v>
      </c>
      <c r="F178" s="112" t="s">
        <v>614</v>
      </c>
      <c r="G178" s="113" t="s">
        <v>861</v>
      </c>
      <c r="H178" s="190" t="s">
        <v>862</v>
      </c>
      <c r="I178" s="20" t="s">
        <v>863</v>
      </c>
      <c r="J178" s="115">
        <v>2</v>
      </c>
      <c r="K178" s="115">
        <v>0</v>
      </c>
      <c r="L178" s="115">
        <f>SUM(Tablo131[[#This Row],[T]:[U]])</f>
        <v>2</v>
      </c>
      <c r="M178" s="115">
        <v>2</v>
      </c>
      <c r="N178" s="115">
        <v>3</v>
      </c>
      <c r="O178" s="180" t="s">
        <v>674</v>
      </c>
      <c r="P178" s="191" t="s">
        <v>152</v>
      </c>
      <c r="Q178" s="191"/>
      <c r="R178" s="192" t="s">
        <v>637</v>
      </c>
      <c r="T178" s="22" t="str">
        <f>CONCATENATE(Tablo131[[#This Row],[Ders Adı]],",")</f>
        <v>İMAR HUKUKU,,</v>
      </c>
    </row>
    <row r="179" spans="2:20" hidden="1" x14ac:dyDescent="0.25">
      <c r="B179" s="111">
        <v>468</v>
      </c>
      <c r="C179" s="111" t="s">
        <v>619</v>
      </c>
      <c r="D179" s="112">
        <v>234</v>
      </c>
      <c r="E179" s="112">
        <v>6</v>
      </c>
      <c r="F179" s="112" t="s">
        <v>614</v>
      </c>
      <c r="G179" s="113" t="s">
        <v>864</v>
      </c>
      <c r="H179" s="190" t="s">
        <v>865</v>
      </c>
      <c r="I179" s="20" t="s">
        <v>866</v>
      </c>
      <c r="J179" s="115">
        <v>2</v>
      </c>
      <c r="K179" s="115">
        <v>0</v>
      </c>
      <c r="L179" s="115">
        <f>SUM(Tablo131[[#This Row],[T]:[U]])</f>
        <v>2</v>
      </c>
      <c r="M179" s="115">
        <v>2</v>
      </c>
      <c r="N179" s="115">
        <v>3</v>
      </c>
      <c r="O179" s="180" t="s">
        <v>674</v>
      </c>
      <c r="P179" s="191" t="s">
        <v>152</v>
      </c>
      <c r="Q179" s="191"/>
      <c r="R179" s="192" t="s">
        <v>637</v>
      </c>
      <c r="T179" s="22" t="str">
        <f>CONCATENATE(Tablo131[[#This Row],[Ders Adı]],",")</f>
        <v>LAW OF TORTS AND CONTRACT,,</v>
      </c>
    </row>
    <row r="180" spans="2:20" hidden="1" x14ac:dyDescent="0.25">
      <c r="B180" s="111">
        <v>468</v>
      </c>
      <c r="C180" s="111" t="s">
        <v>619</v>
      </c>
      <c r="D180" s="112">
        <v>234</v>
      </c>
      <c r="E180" s="112">
        <v>7</v>
      </c>
      <c r="F180" s="112" t="s">
        <v>614</v>
      </c>
      <c r="G180" s="113" t="s">
        <v>867</v>
      </c>
      <c r="H180" s="190" t="s">
        <v>868</v>
      </c>
      <c r="I180" s="20" t="s">
        <v>869</v>
      </c>
      <c r="J180" s="115">
        <v>2</v>
      </c>
      <c r="K180" s="115">
        <v>0</v>
      </c>
      <c r="L180" s="115">
        <f>SUM(Tablo131[[#This Row],[T]:[U]])</f>
        <v>2</v>
      </c>
      <c r="M180" s="115">
        <v>2</v>
      </c>
      <c r="N180" s="115">
        <v>3</v>
      </c>
      <c r="O180" s="180" t="s">
        <v>674</v>
      </c>
      <c r="P180" s="191" t="s">
        <v>152</v>
      </c>
      <c r="Q180" s="191"/>
      <c r="R180" s="192" t="s">
        <v>637</v>
      </c>
      <c r="T180" s="22" t="str">
        <f>CONCATENATE(Tablo131[[#This Row],[Ders Adı]],",")</f>
        <v>INTERNATİONAL INVESTMENT LAW,,</v>
      </c>
    </row>
    <row r="181" spans="2:20" hidden="1" x14ac:dyDescent="0.25">
      <c r="B181" s="111">
        <v>468</v>
      </c>
      <c r="C181" s="111" t="s">
        <v>619</v>
      </c>
      <c r="D181" s="112">
        <v>234</v>
      </c>
      <c r="E181" s="112">
        <v>8</v>
      </c>
      <c r="F181" s="112" t="s">
        <v>614</v>
      </c>
      <c r="G181" s="113" t="s">
        <v>870</v>
      </c>
      <c r="H181" s="190" t="s">
        <v>871</v>
      </c>
      <c r="I181" s="20" t="s">
        <v>872</v>
      </c>
      <c r="J181" s="115">
        <v>2</v>
      </c>
      <c r="K181" s="115">
        <v>0</v>
      </c>
      <c r="L181" s="115">
        <f>SUM(Tablo131[[#This Row],[T]:[U]])</f>
        <v>2</v>
      </c>
      <c r="M181" s="115">
        <v>2</v>
      </c>
      <c r="N181" s="115">
        <v>3</v>
      </c>
      <c r="O181" s="180" t="s">
        <v>674</v>
      </c>
      <c r="P181" s="191" t="s">
        <v>152</v>
      </c>
      <c r="Q181" s="191"/>
      <c r="R181" s="192" t="s">
        <v>637</v>
      </c>
      <c r="T181" s="22" t="str">
        <f>CONCATENATE(Tablo131[[#This Row],[Ders Adı]],",")</f>
        <v>TÜKETİCİ HUKUKU,,</v>
      </c>
    </row>
    <row r="182" spans="2:20" hidden="1" x14ac:dyDescent="0.25">
      <c r="B182" s="111">
        <v>468</v>
      </c>
      <c r="C182" s="111" t="s">
        <v>619</v>
      </c>
      <c r="D182" s="112">
        <v>234</v>
      </c>
      <c r="E182" s="112">
        <v>9</v>
      </c>
      <c r="F182" s="112" t="s">
        <v>614</v>
      </c>
      <c r="G182" s="113" t="s">
        <v>873</v>
      </c>
      <c r="H182" s="190" t="s">
        <v>874</v>
      </c>
      <c r="I182" s="20" t="s">
        <v>875</v>
      </c>
      <c r="J182" s="115">
        <v>2</v>
      </c>
      <c r="K182" s="115">
        <v>0</v>
      </c>
      <c r="L182" s="115">
        <f>SUM(Tablo131[[#This Row],[T]:[U]])</f>
        <v>2</v>
      </c>
      <c r="M182" s="115">
        <v>2</v>
      </c>
      <c r="N182" s="115">
        <v>3</v>
      </c>
      <c r="O182" s="180" t="s">
        <v>674</v>
      </c>
      <c r="P182" s="191" t="s">
        <v>152</v>
      </c>
      <c r="Q182" s="191"/>
      <c r="R182" s="192" t="s">
        <v>637</v>
      </c>
      <c r="T182" s="22" t="str">
        <f>CONCATENATE(Tablo131[[#This Row],[Ders Adı]],",")</f>
        <v>TEMİNAT HUKUKU,,</v>
      </c>
    </row>
    <row r="183" spans="2:20" hidden="1" x14ac:dyDescent="0.25">
      <c r="B183" s="111">
        <v>468</v>
      </c>
      <c r="C183" s="111" t="s">
        <v>619</v>
      </c>
      <c r="D183" s="112">
        <v>234</v>
      </c>
      <c r="E183" s="112">
        <v>10</v>
      </c>
      <c r="F183" s="112" t="s">
        <v>614</v>
      </c>
      <c r="G183" s="113" t="s">
        <v>876</v>
      </c>
      <c r="H183" s="190" t="s">
        <v>877</v>
      </c>
      <c r="I183" s="20" t="s">
        <v>878</v>
      </c>
      <c r="J183" s="115">
        <v>2</v>
      </c>
      <c r="K183" s="115">
        <v>0</v>
      </c>
      <c r="L183" s="115">
        <f>SUM(Tablo131[[#This Row],[T]:[U]])</f>
        <v>2</v>
      </c>
      <c r="M183" s="115">
        <v>2</v>
      </c>
      <c r="N183" s="115">
        <v>3</v>
      </c>
      <c r="O183" s="180" t="s">
        <v>674</v>
      </c>
      <c r="P183" s="191" t="s">
        <v>152</v>
      </c>
      <c r="Q183" s="191"/>
      <c r="R183" s="192" t="s">
        <v>637</v>
      </c>
      <c r="T183" s="22" t="str">
        <f>CONCATENATE(Tablo131[[#This Row],[Ders Adı]],",")</f>
        <v>INTERNATİONAL SALES AND ARBİTRATİON LAW,,</v>
      </c>
    </row>
    <row r="184" spans="2:20" hidden="1" x14ac:dyDescent="0.25">
      <c r="B184" s="111">
        <v>468</v>
      </c>
      <c r="C184" s="111" t="s">
        <v>619</v>
      </c>
      <c r="D184" s="112">
        <v>234</v>
      </c>
      <c r="E184" s="112">
        <v>11</v>
      </c>
      <c r="F184" s="112" t="s">
        <v>614</v>
      </c>
      <c r="G184" s="113" t="s">
        <v>879</v>
      </c>
      <c r="H184" s="190" t="s">
        <v>880</v>
      </c>
      <c r="I184" s="20" t="s">
        <v>881</v>
      </c>
      <c r="J184" s="115">
        <v>2</v>
      </c>
      <c r="K184" s="115">
        <v>0</v>
      </c>
      <c r="L184" s="115">
        <f>SUM(Tablo131[[#This Row],[T]:[U]])</f>
        <v>2</v>
      </c>
      <c r="M184" s="115">
        <v>2</v>
      </c>
      <c r="N184" s="115">
        <v>3</v>
      </c>
      <c r="O184" s="180" t="s">
        <v>674</v>
      </c>
      <c r="P184" s="191" t="s">
        <v>152</v>
      </c>
      <c r="Q184" s="191"/>
      <c r="R184" s="192" t="s">
        <v>637</v>
      </c>
      <c r="T184" s="22" t="str">
        <f>CONCATENATE(Tablo131[[#This Row],[Ders Adı]],",")</f>
        <v>BİLİŞİM HUKUKU,,</v>
      </c>
    </row>
    <row r="185" spans="2:20" hidden="1" x14ac:dyDescent="0.25">
      <c r="B185" s="111">
        <v>468</v>
      </c>
      <c r="C185" s="111" t="s">
        <v>619</v>
      </c>
      <c r="D185" s="112">
        <v>234</v>
      </c>
      <c r="E185" s="112">
        <v>12</v>
      </c>
      <c r="F185" s="112" t="s">
        <v>614</v>
      </c>
      <c r="G185" s="113" t="s">
        <v>882</v>
      </c>
      <c r="H185" s="190" t="s">
        <v>883</v>
      </c>
      <c r="I185" s="20" t="s">
        <v>884</v>
      </c>
      <c r="J185" s="115">
        <v>2</v>
      </c>
      <c r="K185" s="115">
        <v>0</v>
      </c>
      <c r="L185" s="115">
        <f>SUM(Tablo131[[#This Row],[T]:[U]])</f>
        <v>2</v>
      </c>
      <c r="M185" s="115">
        <v>2</v>
      </c>
      <c r="N185" s="115">
        <v>3</v>
      </c>
      <c r="O185" s="180" t="s">
        <v>674</v>
      </c>
      <c r="P185" s="191" t="s">
        <v>152</v>
      </c>
      <c r="Q185" s="191"/>
      <c r="R185" s="192" t="s">
        <v>637</v>
      </c>
      <c r="T185" s="22" t="str">
        <f>CONCATENATE(Tablo131[[#This Row],[Ders Adı]],",")</f>
        <v>INTERNATİONAL ARBİTRATİON,,</v>
      </c>
    </row>
    <row r="186" spans="2:20" hidden="1" x14ac:dyDescent="0.25">
      <c r="B186" s="111">
        <v>468</v>
      </c>
      <c r="C186" s="111" t="s">
        <v>619</v>
      </c>
      <c r="D186" s="112">
        <v>234</v>
      </c>
      <c r="E186" s="112">
        <v>13</v>
      </c>
      <c r="F186" s="112" t="s">
        <v>614</v>
      </c>
      <c r="G186" s="113" t="s">
        <v>885</v>
      </c>
      <c r="H186" s="190" t="s">
        <v>886</v>
      </c>
      <c r="I186" s="20" t="s">
        <v>887</v>
      </c>
      <c r="J186" s="115">
        <v>2</v>
      </c>
      <c r="K186" s="115">
        <v>0</v>
      </c>
      <c r="L186" s="115">
        <f>SUM(Tablo131[[#This Row],[T]:[U]])</f>
        <v>2</v>
      </c>
      <c r="M186" s="115">
        <v>2</v>
      </c>
      <c r="N186" s="115">
        <v>3</v>
      </c>
      <c r="O186" s="180" t="s">
        <v>674</v>
      </c>
      <c r="P186" s="191" t="s">
        <v>152</v>
      </c>
      <c r="Q186" s="191"/>
      <c r="R186" s="192" t="s">
        <v>637</v>
      </c>
      <c r="T186" s="22" t="str">
        <f>CONCATENATE(Tablo131[[#This Row],[Ders Adı]],",")</f>
        <v>SINAİ MÜLKİYET HUKUKU,,</v>
      </c>
    </row>
    <row r="187" spans="2:20" hidden="1" x14ac:dyDescent="0.25">
      <c r="B187" s="111">
        <v>468</v>
      </c>
      <c r="C187" s="111" t="s">
        <v>619</v>
      </c>
      <c r="D187" s="112">
        <v>234</v>
      </c>
      <c r="E187" s="112">
        <v>14</v>
      </c>
      <c r="F187" s="112" t="s">
        <v>614</v>
      </c>
      <c r="G187" s="113" t="s">
        <v>888</v>
      </c>
      <c r="H187" s="190" t="s">
        <v>889</v>
      </c>
      <c r="I187" s="20" t="s">
        <v>890</v>
      </c>
      <c r="J187" s="115">
        <v>2</v>
      </c>
      <c r="K187" s="115">
        <v>0</v>
      </c>
      <c r="L187" s="115">
        <f>SUM(Tablo131[[#This Row],[T]:[U]])</f>
        <v>2</v>
      </c>
      <c r="M187" s="115">
        <v>2</v>
      </c>
      <c r="N187" s="115">
        <v>3</v>
      </c>
      <c r="O187" s="180" t="s">
        <v>674</v>
      </c>
      <c r="P187" s="191" t="s">
        <v>152</v>
      </c>
      <c r="Q187" s="191"/>
      <c r="R187" s="192" t="s">
        <v>637</v>
      </c>
      <c r="T187" s="22" t="str">
        <f>CONCATENATE(Tablo131[[#This Row],[Ders Adı]],",")</f>
        <v>TEBLİĞAT HUKUKU,,</v>
      </c>
    </row>
    <row r="188" spans="2:20" hidden="1" x14ac:dyDescent="0.25">
      <c r="B188" s="111">
        <v>468</v>
      </c>
      <c r="C188" s="111" t="s">
        <v>619</v>
      </c>
      <c r="D188" s="112">
        <v>234</v>
      </c>
      <c r="E188" s="112">
        <v>15</v>
      </c>
      <c r="F188" s="112" t="s">
        <v>614</v>
      </c>
      <c r="G188" s="113" t="s">
        <v>891</v>
      </c>
      <c r="H188" s="190" t="s">
        <v>892</v>
      </c>
      <c r="I188" s="20" t="s">
        <v>893</v>
      </c>
      <c r="J188" s="115">
        <v>2</v>
      </c>
      <c r="K188" s="115">
        <v>0</v>
      </c>
      <c r="L188" s="115">
        <f>SUM(Tablo131[[#This Row],[T]:[U]])</f>
        <v>2</v>
      </c>
      <c r="M188" s="115">
        <v>2</v>
      </c>
      <c r="N188" s="115">
        <v>3</v>
      </c>
      <c r="O188" s="180" t="s">
        <v>674</v>
      </c>
      <c r="P188" s="191" t="s">
        <v>152</v>
      </c>
      <c r="Q188" s="191"/>
      <c r="R188" s="192" t="s">
        <v>637</v>
      </c>
      <c r="T188" s="22" t="str">
        <f>CONCATENATE(Tablo131[[#This Row],[Ders Adı]],",")</f>
        <v>SAĞLIK HUKUKU,,</v>
      </c>
    </row>
    <row r="189" spans="2:20" hidden="1" x14ac:dyDescent="0.25">
      <c r="B189" s="111">
        <v>468</v>
      </c>
      <c r="C189" s="111" t="s">
        <v>619</v>
      </c>
      <c r="D189" s="112">
        <v>234</v>
      </c>
      <c r="E189" s="112">
        <v>16</v>
      </c>
      <c r="F189" s="112" t="s">
        <v>614</v>
      </c>
      <c r="G189" s="113" t="s">
        <v>894</v>
      </c>
      <c r="H189" s="190" t="s">
        <v>895</v>
      </c>
      <c r="I189" s="20" t="s">
        <v>896</v>
      </c>
      <c r="J189" s="115">
        <v>2</v>
      </c>
      <c r="K189" s="115">
        <v>0</v>
      </c>
      <c r="L189" s="115">
        <f>SUM(Tablo131[[#This Row],[T]:[U]])</f>
        <v>2</v>
      </c>
      <c r="M189" s="115">
        <v>2</v>
      </c>
      <c r="N189" s="115">
        <v>3</v>
      </c>
      <c r="O189" s="180" t="s">
        <v>674</v>
      </c>
      <c r="P189" s="191" t="s">
        <v>152</v>
      </c>
      <c r="Q189" s="191"/>
      <c r="R189" s="192" t="s">
        <v>637</v>
      </c>
      <c r="T189" s="22" t="str">
        <f>CONCATENATE(Tablo131[[#This Row],[Ders Adı]],",")</f>
        <v>İSLAM HUKUKU,,</v>
      </c>
    </row>
    <row r="190" spans="2:20" hidden="1" x14ac:dyDescent="0.25">
      <c r="B190" s="111">
        <v>468</v>
      </c>
      <c r="C190" s="111" t="s">
        <v>619</v>
      </c>
      <c r="D190" s="112">
        <v>234</v>
      </c>
      <c r="E190" s="112">
        <v>17</v>
      </c>
      <c r="F190" s="112" t="s">
        <v>614</v>
      </c>
      <c r="G190" s="113" t="s">
        <v>897</v>
      </c>
      <c r="H190" s="190" t="s">
        <v>898</v>
      </c>
      <c r="I190" s="20" t="s">
        <v>899</v>
      </c>
      <c r="J190" s="115">
        <v>2</v>
      </c>
      <c r="K190" s="115">
        <v>0</v>
      </c>
      <c r="L190" s="115">
        <f>SUM(Tablo131[[#This Row],[T]:[U]])</f>
        <v>2</v>
      </c>
      <c r="M190" s="115">
        <v>2</v>
      </c>
      <c r="N190" s="115">
        <v>3</v>
      </c>
      <c r="O190" s="180" t="s">
        <v>674</v>
      </c>
      <c r="P190" s="191" t="s">
        <v>152</v>
      </c>
      <c r="Q190" s="191"/>
      <c r="R190" s="192" t="s">
        <v>637</v>
      </c>
      <c r="T190" s="22" t="str">
        <f>CONCATENATE(Tablo131[[#This Row],[Ders Adı]],",")</f>
        <v>ADLİ TIP,,</v>
      </c>
    </row>
    <row r="191" spans="2:20" hidden="1" x14ac:dyDescent="0.25">
      <c r="B191" s="111">
        <v>468</v>
      </c>
      <c r="C191" s="111" t="s">
        <v>619</v>
      </c>
      <c r="D191" s="112">
        <v>234</v>
      </c>
      <c r="E191" s="112">
        <v>18</v>
      </c>
      <c r="F191" s="112" t="s">
        <v>614</v>
      </c>
      <c r="G191" s="113" t="s">
        <v>900</v>
      </c>
      <c r="H191" s="190" t="s">
        <v>901</v>
      </c>
      <c r="I191" s="20" t="s">
        <v>902</v>
      </c>
      <c r="J191" s="115">
        <v>2</v>
      </c>
      <c r="K191" s="115">
        <v>0</v>
      </c>
      <c r="L191" s="115">
        <f>SUM(Tablo131[[#This Row],[T]:[U]])</f>
        <v>2</v>
      </c>
      <c r="M191" s="115">
        <v>2</v>
      </c>
      <c r="N191" s="115">
        <v>3</v>
      </c>
      <c r="O191" s="180" t="s">
        <v>674</v>
      </c>
      <c r="P191" s="191" t="s">
        <v>152</v>
      </c>
      <c r="Q191" s="191"/>
      <c r="R191" s="192" t="s">
        <v>637</v>
      </c>
      <c r="T191" s="22" t="str">
        <f>CONCATENATE(Tablo131[[#This Row],[Ders Adı]],",")</f>
        <v>LAW AND ETHİCS,,</v>
      </c>
    </row>
    <row r="192" spans="2:20" hidden="1" x14ac:dyDescent="0.25">
      <c r="B192" s="111">
        <v>23456</v>
      </c>
      <c r="C192" s="111"/>
      <c r="D192" s="112">
        <v>234</v>
      </c>
      <c r="E192" s="112">
        <v>1</v>
      </c>
      <c r="F192" s="112" t="s">
        <v>614</v>
      </c>
      <c r="G192" s="113" t="s">
        <v>903</v>
      </c>
      <c r="H192" s="190" t="s">
        <v>904</v>
      </c>
      <c r="I192" s="20" t="s">
        <v>905</v>
      </c>
      <c r="J192" s="115">
        <v>3</v>
      </c>
      <c r="K192" s="115">
        <v>2</v>
      </c>
      <c r="L192" s="115">
        <f>SUM(Tablo131[[#This Row],[T]:[U]])</f>
        <v>5</v>
      </c>
      <c r="M192" s="115">
        <v>4</v>
      </c>
      <c r="N192" s="115">
        <v>6</v>
      </c>
      <c r="O192" s="180" t="s">
        <v>906</v>
      </c>
      <c r="P192" s="191" t="s">
        <v>152</v>
      </c>
      <c r="Q192" s="191"/>
      <c r="R192" s="192" t="s">
        <v>637</v>
      </c>
      <c r="T192" s="22" t="str">
        <f>CONCATENATE(Tablo131[[#This Row],[Ders Adı]],",")</f>
        <v>CALCULUS I - DİFFERENTİAL,,</v>
      </c>
    </row>
    <row r="193" spans="2:20" hidden="1" x14ac:dyDescent="0.25">
      <c r="B193" s="111">
        <v>23456</v>
      </c>
      <c r="C193" s="111" t="s">
        <v>907</v>
      </c>
      <c r="D193" s="112">
        <v>234</v>
      </c>
      <c r="E193" s="112">
        <v>1</v>
      </c>
      <c r="F193" s="112" t="s">
        <v>614</v>
      </c>
      <c r="G193" s="113" t="s">
        <v>908</v>
      </c>
      <c r="H193" s="190" t="s">
        <v>909</v>
      </c>
      <c r="I193" s="20" t="s">
        <v>909</v>
      </c>
      <c r="J193" s="115">
        <v>2</v>
      </c>
      <c r="K193" s="115">
        <v>0</v>
      </c>
      <c r="L193" s="115">
        <f>SUM(Tablo131[[#This Row],[T]:[U]])</f>
        <v>2</v>
      </c>
      <c r="M193" s="115">
        <v>2</v>
      </c>
      <c r="N193" s="115">
        <v>3</v>
      </c>
      <c r="O193" s="180" t="s">
        <v>674</v>
      </c>
      <c r="P193" s="191" t="s">
        <v>152</v>
      </c>
      <c r="Q193" s="191"/>
      <c r="R193" s="192" t="s">
        <v>637</v>
      </c>
      <c r="T193" s="22" t="str">
        <f>CONCATENATE(Tablo131[[#This Row],[Ders Adı]],",")</f>
        <v>Arabuluculuk I,,</v>
      </c>
    </row>
    <row r="194" spans="2:20" hidden="1" x14ac:dyDescent="0.25">
      <c r="B194" s="111">
        <v>23456</v>
      </c>
      <c r="C194" s="111"/>
      <c r="D194" s="112">
        <v>234</v>
      </c>
      <c r="E194" s="112">
        <v>2</v>
      </c>
      <c r="F194" s="112" t="s">
        <v>614</v>
      </c>
      <c r="G194" s="113" t="s">
        <v>910</v>
      </c>
      <c r="H194" s="190" t="s">
        <v>911</v>
      </c>
      <c r="I194" s="20" t="s">
        <v>912</v>
      </c>
      <c r="J194" s="115">
        <v>3</v>
      </c>
      <c r="K194" s="115">
        <v>2</v>
      </c>
      <c r="L194" s="115">
        <f>SUM(Tablo131[[#This Row],[T]:[U]])</f>
        <v>5</v>
      </c>
      <c r="M194" s="115">
        <v>4</v>
      </c>
      <c r="N194" s="115">
        <v>6</v>
      </c>
      <c r="O194" s="180" t="s">
        <v>906</v>
      </c>
      <c r="P194" s="191" t="s">
        <v>152</v>
      </c>
      <c r="Q194" s="191"/>
      <c r="R194" s="192" t="s">
        <v>637</v>
      </c>
      <c r="T194" s="22" t="str">
        <f>CONCATENATE(Tablo131[[#This Row],[Ders Adı]],",")</f>
        <v>CALCULUS II - INTEGRAL,,</v>
      </c>
    </row>
    <row r="195" spans="2:20" hidden="1" x14ac:dyDescent="0.25">
      <c r="B195" s="111">
        <v>23456</v>
      </c>
      <c r="C195" s="111" t="s">
        <v>907</v>
      </c>
      <c r="D195" s="112">
        <v>234</v>
      </c>
      <c r="E195" s="112">
        <v>2</v>
      </c>
      <c r="F195" s="112" t="s">
        <v>614</v>
      </c>
      <c r="G195" s="113" t="s">
        <v>913</v>
      </c>
      <c r="H195" s="190" t="s">
        <v>914</v>
      </c>
      <c r="I195" s="20" t="s">
        <v>914</v>
      </c>
      <c r="J195" s="115">
        <v>2</v>
      </c>
      <c r="K195" s="115">
        <v>0</v>
      </c>
      <c r="L195" s="115">
        <f>SUM(Tablo131[[#This Row],[T]:[U]])</f>
        <v>2</v>
      </c>
      <c r="M195" s="115">
        <v>2</v>
      </c>
      <c r="N195" s="115">
        <v>3</v>
      </c>
      <c r="O195" s="180" t="s">
        <v>674</v>
      </c>
      <c r="P195" s="191" t="s">
        <v>152</v>
      </c>
      <c r="Q195" s="191"/>
      <c r="R195" s="192" t="s">
        <v>637</v>
      </c>
      <c r="T195" s="22" t="str">
        <f>CONCATENATE(Tablo131[[#This Row],[Ders Adı]],",")</f>
        <v>Avrupa Birliği Hukuku I,,</v>
      </c>
    </row>
    <row r="196" spans="2:20" hidden="1" x14ac:dyDescent="0.25">
      <c r="B196" s="111">
        <v>23456</v>
      </c>
      <c r="C196" s="111"/>
      <c r="D196" s="112">
        <v>234</v>
      </c>
      <c r="E196" s="112">
        <v>3</v>
      </c>
      <c r="F196" s="112" t="s">
        <v>614</v>
      </c>
      <c r="G196" s="113" t="s">
        <v>915</v>
      </c>
      <c r="H196" s="190" t="s">
        <v>916</v>
      </c>
      <c r="I196" s="20" t="s">
        <v>917</v>
      </c>
      <c r="J196" s="115">
        <v>3</v>
      </c>
      <c r="K196" s="115">
        <v>0</v>
      </c>
      <c r="L196" s="115">
        <f>SUM(Tablo131[[#This Row],[T]:[U]])</f>
        <v>3</v>
      </c>
      <c r="M196" s="115">
        <v>3</v>
      </c>
      <c r="N196" s="115">
        <v>5</v>
      </c>
      <c r="O196" s="180" t="s">
        <v>906</v>
      </c>
      <c r="P196" s="191" t="s">
        <v>152</v>
      </c>
      <c r="Q196" s="191"/>
      <c r="R196" s="192" t="s">
        <v>637</v>
      </c>
      <c r="T196" s="22" t="str">
        <f>CONCATENATE(Tablo131[[#This Row],[Ders Adı]],",")</f>
        <v>CRİTİCAL THİNKİNG,,</v>
      </c>
    </row>
    <row r="197" spans="2:20" hidden="1" x14ac:dyDescent="0.25">
      <c r="B197" s="111">
        <v>23456</v>
      </c>
      <c r="C197" s="111" t="s">
        <v>907</v>
      </c>
      <c r="D197" s="112">
        <v>234</v>
      </c>
      <c r="E197" s="112">
        <v>3</v>
      </c>
      <c r="F197" s="112" t="s">
        <v>614</v>
      </c>
      <c r="G197" s="113" t="s">
        <v>918</v>
      </c>
      <c r="H197" s="190" t="s">
        <v>919</v>
      </c>
      <c r="I197" s="20" t="s">
        <v>919</v>
      </c>
      <c r="J197" s="115">
        <v>2</v>
      </c>
      <c r="K197" s="115">
        <v>0</v>
      </c>
      <c r="L197" s="115">
        <f>SUM(Tablo131[[#This Row],[T]:[U]])</f>
        <v>2</v>
      </c>
      <c r="M197" s="115">
        <v>2</v>
      </c>
      <c r="N197" s="115">
        <v>3</v>
      </c>
      <c r="O197" s="180" t="s">
        <v>674</v>
      </c>
      <c r="P197" s="191" t="s">
        <v>152</v>
      </c>
      <c r="Q197" s="191"/>
      <c r="R197" s="192" t="s">
        <v>637</v>
      </c>
      <c r="T197" s="22" t="str">
        <f>CONCATENATE(Tablo131[[#This Row],[Ders Adı]],",")</f>
        <v>Avukatlık Hukuku I,,</v>
      </c>
    </row>
    <row r="198" spans="2:20" hidden="1" x14ac:dyDescent="0.25">
      <c r="B198" s="111">
        <v>23456</v>
      </c>
      <c r="C198" s="111"/>
      <c r="D198" s="112">
        <v>234</v>
      </c>
      <c r="E198" s="112">
        <v>4</v>
      </c>
      <c r="F198" s="112" t="s">
        <v>614</v>
      </c>
      <c r="G198" s="113" t="s">
        <v>920</v>
      </c>
      <c r="H198" s="190" t="s">
        <v>921</v>
      </c>
      <c r="I198" s="20" t="s">
        <v>922</v>
      </c>
      <c r="J198" s="115">
        <v>3</v>
      </c>
      <c r="K198" s="115">
        <v>0</v>
      </c>
      <c r="L198" s="115">
        <f>SUM(Tablo131[[#This Row],[T]:[U]])</f>
        <v>3</v>
      </c>
      <c r="M198" s="115">
        <v>3</v>
      </c>
      <c r="N198" s="115">
        <v>5</v>
      </c>
      <c r="O198" s="180" t="s">
        <v>906</v>
      </c>
      <c r="P198" s="191" t="s">
        <v>152</v>
      </c>
      <c r="Q198" s="191"/>
      <c r="R198" s="192" t="s">
        <v>637</v>
      </c>
      <c r="T198" s="22" t="str">
        <f>CONCATENATE(Tablo131[[#This Row],[Ders Adı]],",")</f>
        <v>LOGİC I,,</v>
      </c>
    </row>
    <row r="199" spans="2:20" hidden="1" x14ac:dyDescent="0.25">
      <c r="B199" s="111">
        <v>23456</v>
      </c>
      <c r="C199" s="111" t="s">
        <v>907</v>
      </c>
      <c r="D199" s="112">
        <v>234</v>
      </c>
      <c r="E199" s="112">
        <v>4</v>
      </c>
      <c r="F199" s="112" t="s">
        <v>614</v>
      </c>
      <c r="G199" s="113" t="s">
        <v>923</v>
      </c>
      <c r="H199" s="190" t="s">
        <v>924</v>
      </c>
      <c r="I199" s="20" t="s">
        <v>924</v>
      </c>
      <c r="J199" s="115">
        <v>2</v>
      </c>
      <c r="K199" s="115">
        <v>0</v>
      </c>
      <c r="L199" s="115">
        <f>SUM(Tablo131[[#This Row],[T]:[U]])</f>
        <v>2</v>
      </c>
      <c r="M199" s="115">
        <v>2</v>
      </c>
      <c r="N199" s="115">
        <v>3</v>
      </c>
      <c r="O199" s="180" t="s">
        <v>674</v>
      </c>
      <c r="P199" s="191" t="s">
        <v>152</v>
      </c>
      <c r="Q199" s="191"/>
      <c r="R199" s="192" t="s">
        <v>637</v>
      </c>
      <c r="T199" s="22" t="str">
        <f>CONCATENATE(Tablo131[[#This Row],[Ders Adı]],",")</f>
        <v>Banka Hukuku I,,</v>
      </c>
    </row>
    <row r="200" spans="2:20" hidden="1" x14ac:dyDescent="0.25">
      <c r="B200" s="111">
        <v>23456</v>
      </c>
      <c r="C200" s="111"/>
      <c r="D200" s="112">
        <v>234</v>
      </c>
      <c r="E200" s="112">
        <v>5</v>
      </c>
      <c r="F200" s="112" t="s">
        <v>614</v>
      </c>
      <c r="G200" s="113" t="s">
        <v>925</v>
      </c>
      <c r="H200" s="190" t="s">
        <v>926</v>
      </c>
      <c r="I200" s="20" t="s">
        <v>927</v>
      </c>
      <c r="J200" s="115">
        <v>3</v>
      </c>
      <c r="K200" s="115">
        <v>0</v>
      </c>
      <c r="L200" s="115">
        <f>SUM(Tablo131[[#This Row],[T]:[U]])</f>
        <v>3</v>
      </c>
      <c r="M200" s="115">
        <v>3</v>
      </c>
      <c r="N200" s="115">
        <v>5</v>
      </c>
      <c r="O200" s="180" t="s">
        <v>906</v>
      </c>
      <c r="P200" s="191" t="s">
        <v>152</v>
      </c>
      <c r="Q200" s="191"/>
      <c r="R200" s="192" t="s">
        <v>637</v>
      </c>
      <c r="T200" s="22" t="str">
        <f>CONCATENATE(Tablo131[[#This Row],[Ders Adı]],",")</f>
        <v>MATHEMATİCAL REASONİNG,,</v>
      </c>
    </row>
    <row r="201" spans="2:20" hidden="1" x14ac:dyDescent="0.25">
      <c r="B201" s="111">
        <v>23456</v>
      </c>
      <c r="C201" s="111" t="s">
        <v>907</v>
      </c>
      <c r="D201" s="112">
        <v>234</v>
      </c>
      <c r="E201" s="112">
        <v>5</v>
      </c>
      <c r="F201" s="112" t="s">
        <v>614</v>
      </c>
      <c r="G201" s="113" t="s">
        <v>928</v>
      </c>
      <c r="H201" s="190" t="s">
        <v>929</v>
      </c>
      <c r="I201" s="20" t="s">
        <v>929</v>
      </c>
      <c r="J201" s="115">
        <v>2</v>
      </c>
      <c r="K201" s="115">
        <v>0</v>
      </c>
      <c r="L201" s="115">
        <f>SUM(Tablo131[[#This Row],[T]:[U]])</f>
        <v>2</v>
      </c>
      <c r="M201" s="115">
        <v>2</v>
      </c>
      <c r="N201" s="115">
        <v>3</v>
      </c>
      <c r="O201" s="180" t="s">
        <v>674</v>
      </c>
      <c r="P201" s="191" t="s">
        <v>152</v>
      </c>
      <c r="Q201" s="191"/>
      <c r="R201" s="192" t="s">
        <v>637</v>
      </c>
      <c r="T201" s="22" t="str">
        <f>CONCATENATE(Tablo131[[#This Row],[Ders Adı]],",")</f>
        <v>Comtemporary Issues of International Law in The Case- Law of International Courts and Tribunals I,,</v>
      </c>
    </row>
    <row r="202" spans="2:20" hidden="1" x14ac:dyDescent="0.25">
      <c r="B202" s="111">
        <v>23456</v>
      </c>
      <c r="C202" s="111"/>
      <c r="D202" s="112">
        <v>234</v>
      </c>
      <c r="E202" s="112">
        <v>6</v>
      </c>
      <c r="F202" s="112" t="s">
        <v>614</v>
      </c>
      <c r="G202" s="113" t="s">
        <v>930</v>
      </c>
      <c r="H202" s="190" t="s">
        <v>931</v>
      </c>
      <c r="I202" s="20" t="s">
        <v>932</v>
      </c>
      <c r="J202" s="115">
        <v>3</v>
      </c>
      <c r="K202" s="115">
        <v>0</v>
      </c>
      <c r="L202" s="115">
        <f>SUM(Tablo131[[#This Row],[T]:[U]])</f>
        <v>3</v>
      </c>
      <c r="M202" s="115">
        <v>3</v>
      </c>
      <c r="N202" s="115">
        <v>5</v>
      </c>
      <c r="O202" s="180" t="s">
        <v>906</v>
      </c>
      <c r="P202" s="191" t="s">
        <v>152</v>
      </c>
      <c r="Q202" s="191"/>
      <c r="R202" s="192" t="s">
        <v>637</v>
      </c>
      <c r="T202" s="22" t="str">
        <f>CONCATENATE(Tablo131[[#This Row],[Ders Adı]],",")</f>
        <v>MATHEMATİCS FOR PRACTİCE,,</v>
      </c>
    </row>
    <row r="203" spans="2:20" hidden="1" x14ac:dyDescent="0.25">
      <c r="B203" s="111">
        <v>23456</v>
      </c>
      <c r="C203" s="111" t="s">
        <v>907</v>
      </c>
      <c r="D203" s="112">
        <v>234</v>
      </c>
      <c r="E203" s="112">
        <v>6</v>
      </c>
      <c r="F203" s="112" t="s">
        <v>614</v>
      </c>
      <c r="G203" s="113" t="s">
        <v>933</v>
      </c>
      <c r="H203" s="190" t="s">
        <v>934</v>
      </c>
      <c r="I203" s="20" t="s">
        <v>934</v>
      </c>
      <c r="J203" s="115">
        <v>2</v>
      </c>
      <c r="K203" s="115">
        <v>0</v>
      </c>
      <c r="L203" s="115">
        <f>SUM(Tablo131[[#This Row],[T]:[U]])</f>
        <v>2</v>
      </c>
      <c r="M203" s="115">
        <v>2</v>
      </c>
      <c r="N203" s="115">
        <v>3</v>
      </c>
      <c r="O203" s="180" t="s">
        <v>674</v>
      </c>
      <c r="P203" s="191" t="s">
        <v>152</v>
      </c>
      <c r="Q203" s="191"/>
      <c r="R203" s="192" t="s">
        <v>637</v>
      </c>
      <c r="T203" s="22" t="str">
        <f>CONCATENATE(Tablo131[[#This Row],[Ders Adı]],",")</f>
        <v>Evlilik Birliği I,,</v>
      </c>
    </row>
    <row r="204" spans="2:20" hidden="1" x14ac:dyDescent="0.25">
      <c r="B204" s="111">
        <v>23456</v>
      </c>
      <c r="C204" s="111"/>
      <c r="D204" s="112">
        <v>234</v>
      </c>
      <c r="E204" s="112">
        <v>7</v>
      </c>
      <c r="F204" s="112" t="s">
        <v>614</v>
      </c>
      <c r="G204" s="113" t="s">
        <v>935</v>
      </c>
      <c r="H204" s="190" t="s">
        <v>936</v>
      </c>
      <c r="I204" s="20" t="s">
        <v>937</v>
      </c>
      <c r="J204" s="115">
        <v>3</v>
      </c>
      <c r="K204" s="115">
        <v>0</v>
      </c>
      <c r="L204" s="115">
        <f>SUM(Tablo131[[#This Row],[T]:[U]])</f>
        <v>3</v>
      </c>
      <c r="M204" s="115">
        <v>3</v>
      </c>
      <c r="N204" s="115">
        <v>5</v>
      </c>
      <c r="O204" s="180" t="s">
        <v>906</v>
      </c>
      <c r="P204" s="191" t="s">
        <v>152</v>
      </c>
      <c r="Q204" s="191"/>
      <c r="R204" s="192" t="s">
        <v>637</v>
      </c>
      <c r="T204" s="22" t="str">
        <f>CONCATENATE(Tablo131[[#This Row],[Ders Adı]],",")</f>
        <v>MODERN LOGİC,,</v>
      </c>
    </row>
    <row r="205" spans="2:20" hidden="1" x14ac:dyDescent="0.25">
      <c r="B205" s="111">
        <v>23456</v>
      </c>
      <c r="C205" s="111" t="s">
        <v>907</v>
      </c>
      <c r="D205" s="112">
        <v>234</v>
      </c>
      <c r="E205" s="112">
        <v>7</v>
      </c>
      <c r="F205" s="112" t="s">
        <v>614</v>
      </c>
      <c r="G205" s="113" t="s">
        <v>938</v>
      </c>
      <c r="H205" s="190" t="s">
        <v>939</v>
      </c>
      <c r="I205" s="20" t="s">
        <v>939</v>
      </c>
      <c r="J205" s="115">
        <v>2</v>
      </c>
      <c r="K205" s="115">
        <v>0</v>
      </c>
      <c r="L205" s="115">
        <f>SUM(Tablo131[[#This Row],[T]:[U]])</f>
        <v>2</v>
      </c>
      <c r="M205" s="115">
        <v>2</v>
      </c>
      <c r="N205" s="115">
        <v>3</v>
      </c>
      <c r="O205" s="180" t="s">
        <v>674</v>
      </c>
      <c r="P205" s="191" t="s">
        <v>152</v>
      </c>
      <c r="Q205" s="191"/>
      <c r="R205" s="192" t="s">
        <v>637</v>
      </c>
      <c r="T205" s="22" t="str">
        <f>CONCATENATE(Tablo131[[#This Row],[Ders Adı]],",")</f>
        <v>Fikri ve Sınai Mülkiyet Hukuku I,,</v>
      </c>
    </row>
    <row r="206" spans="2:20" hidden="1" x14ac:dyDescent="0.25">
      <c r="B206" s="111">
        <v>23456</v>
      </c>
      <c r="C206" s="111"/>
      <c r="D206" s="112">
        <v>234</v>
      </c>
      <c r="E206" s="112">
        <v>8</v>
      </c>
      <c r="F206" s="112" t="s">
        <v>614</v>
      </c>
      <c r="G206" s="113" t="s">
        <v>940</v>
      </c>
      <c r="H206" s="190" t="s">
        <v>941</v>
      </c>
      <c r="I206" s="20" t="s">
        <v>942</v>
      </c>
      <c r="J206" s="115">
        <v>3</v>
      </c>
      <c r="K206" s="115">
        <v>0</v>
      </c>
      <c r="L206" s="115">
        <f>SUM(Tablo131[[#This Row],[T]:[U]])</f>
        <v>3</v>
      </c>
      <c r="M206" s="115">
        <v>3</v>
      </c>
      <c r="N206" s="115">
        <v>5</v>
      </c>
      <c r="O206" s="180" t="s">
        <v>943</v>
      </c>
      <c r="P206" s="191" t="s">
        <v>152</v>
      </c>
      <c r="Q206" s="191"/>
      <c r="R206" s="192" t="s">
        <v>637</v>
      </c>
      <c r="T206" s="22" t="str">
        <f>CONCATENATE(Tablo131[[#This Row],[Ders Adı]],",")</f>
        <v>MUSİC AND CİVİLİZATİON,,</v>
      </c>
    </row>
    <row r="207" spans="2:20" hidden="1" x14ac:dyDescent="0.25">
      <c r="B207" s="111">
        <v>23456</v>
      </c>
      <c r="C207" s="111" t="s">
        <v>907</v>
      </c>
      <c r="D207" s="112">
        <v>234</v>
      </c>
      <c r="E207" s="112">
        <v>8</v>
      </c>
      <c r="F207" s="112" t="s">
        <v>614</v>
      </c>
      <c r="G207" s="113" t="s">
        <v>944</v>
      </c>
      <c r="H207" s="190" t="s">
        <v>945</v>
      </c>
      <c r="I207" s="20" t="s">
        <v>945</v>
      </c>
      <c r="J207" s="115">
        <v>2</v>
      </c>
      <c r="K207" s="115">
        <v>0</v>
      </c>
      <c r="L207" s="115">
        <f>SUM(Tablo131[[#This Row],[T]:[U]])</f>
        <v>2</v>
      </c>
      <c r="M207" s="115">
        <v>2</v>
      </c>
      <c r="N207" s="115">
        <v>3</v>
      </c>
      <c r="O207" s="180" t="s">
        <v>674</v>
      </c>
      <c r="P207" s="191" t="s">
        <v>152</v>
      </c>
      <c r="Q207" s="191"/>
      <c r="R207" s="192" t="s">
        <v>637</v>
      </c>
      <c r="T207" s="22" t="str">
        <f>CONCATENATE(Tablo131[[#This Row],[Ders Adı]],",")</f>
        <v>Hukuk Mesleği ve Etik I,,</v>
      </c>
    </row>
    <row r="208" spans="2:20" hidden="1" x14ac:dyDescent="0.25">
      <c r="B208" s="111">
        <v>23456</v>
      </c>
      <c r="C208" s="111"/>
      <c r="D208" s="112">
        <v>234</v>
      </c>
      <c r="E208" s="112">
        <v>9</v>
      </c>
      <c r="F208" s="112" t="s">
        <v>614</v>
      </c>
      <c r="G208" s="113" t="s">
        <v>946</v>
      </c>
      <c r="H208" s="190" t="s">
        <v>947</v>
      </c>
      <c r="I208" s="20" t="s">
        <v>948</v>
      </c>
      <c r="J208" s="115">
        <v>3</v>
      </c>
      <c r="K208" s="115">
        <v>0</v>
      </c>
      <c r="L208" s="115">
        <f>SUM(Tablo131[[#This Row],[T]:[U]])</f>
        <v>3</v>
      </c>
      <c r="M208" s="115">
        <v>3</v>
      </c>
      <c r="N208" s="115">
        <v>5</v>
      </c>
      <c r="O208" s="180" t="s">
        <v>943</v>
      </c>
      <c r="P208" s="191" t="s">
        <v>152</v>
      </c>
      <c r="Q208" s="191"/>
      <c r="R208" s="192" t="s">
        <v>637</v>
      </c>
      <c r="T208" s="22" t="str">
        <f>CONCATENATE(Tablo131[[#This Row],[Ders Adı]],",")</f>
        <v>UNDERSTANDİNG ARCHİTECTURE,,</v>
      </c>
    </row>
    <row r="209" spans="2:20" hidden="1" x14ac:dyDescent="0.25">
      <c r="B209" s="111">
        <v>23456</v>
      </c>
      <c r="C209" s="111" t="s">
        <v>907</v>
      </c>
      <c r="D209" s="112">
        <v>234</v>
      </c>
      <c r="E209" s="112">
        <v>9</v>
      </c>
      <c r="F209" s="112" t="s">
        <v>614</v>
      </c>
      <c r="G209" s="113" t="s">
        <v>949</v>
      </c>
      <c r="H209" s="190" t="s">
        <v>950</v>
      </c>
      <c r="I209" s="20" t="s">
        <v>950</v>
      </c>
      <c r="J209" s="115">
        <v>2</v>
      </c>
      <c r="K209" s="115">
        <v>0</v>
      </c>
      <c r="L209" s="115">
        <f>SUM(Tablo131[[#This Row],[T]:[U]])</f>
        <v>2</v>
      </c>
      <c r="M209" s="115">
        <v>2</v>
      </c>
      <c r="N209" s="115">
        <v>3</v>
      </c>
      <c r="O209" s="180" t="s">
        <v>674</v>
      </c>
      <c r="P209" s="191" t="s">
        <v>152</v>
      </c>
      <c r="Q209" s="191"/>
      <c r="R209" s="192" t="s">
        <v>637</v>
      </c>
      <c r="T209" s="22" t="str">
        <f>CONCATENATE(Tablo131[[#This Row],[Ders Adı]],",")</f>
        <v>Hukuk Metodolojisi I,,</v>
      </c>
    </row>
    <row r="210" spans="2:20" hidden="1" x14ac:dyDescent="0.25">
      <c r="B210" s="111">
        <v>23456</v>
      </c>
      <c r="C210" s="111"/>
      <c r="D210" s="112">
        <v>234</v>
      </c>
      <c r="E210" s="112">
        <v>10</v>
      </c>
      <c r="F210" s="112" t="s">
        <v>614</v>
      </c>
      <c r="G210" s="113" t="s">
        <v>951</v>
      </c>
      <c r="H210" s="190" t="s">
        <v>952</v>
      </c>
      <c r="I210" s="20" t="s">
        <v>953</v>
      </c>
      <c r="J210" s="115">
        <v>3</v>
      </c>
      <c r="K210" s="115">
        <v>0</v>
      </c>
      <c r="L210" s="115">
        <f>SUM(Tablo131[[#This Row],[T]:[U]])</f>
        <v>3</v>
      </c>
      <c r="M210" s="115">
        <v>3</v>
      </c>
      <c r="N210" s="115">
        <v>5</v>
      </c>
      <c r="O210" s="180" t="s">
        <v>943</v>
      </c>
      <c r="P210" s="191" t="s">
        <v>152</v>
      </c>
      <c r="Q210" s="191"/>
      <c r="R210" s="192" t="s">
        <v>637</v>
      </c>
      <c r="T210" s="22" t="str">
        <f>CONCATENATE(Tablo131[[#This Row],[Ders Adı]],",")</f>
        <v>UNDERSTANDİNG ART,,</v>
      </c>
    </row>
    <row r="211" spans="2:20" hidden="1" x14ac:dyDescent="0.25">
      <c r="B211" s="111">
        <v>23456</v>
      </c>
      <c r="C211" s="111" t="s">
        <v>907</v>
      </c>
      <c r="D211" s="112">
        <v>234</v>
      </c>
      <c r="E211" s="112">
        <v>10</v>
      </c>
      <c r="F211" s="112" t="s">
        <v>614</v>
      </c>
      <c r="G211" s="113" t="s">
        <v>954</v>
      </c>
      <c r="H211" s="190" t="s">
        <v>955</v>
      </c>
      <c r="I211" s="20" t="s">
        <v>955</v>
      </c>
      <c r="J211" s="115">
        <v>2</v>
      </c>
      <c r="K211" s="115">
        <v>0</v>
      </c>
      <c r="L211" s="115">
        <f>SUM(Tablo131[[#This Row],[T]:[U]])</f>
        <v>2</v>
      </c>
      <c r="M211" s="115">
        <v>2</v>
      </c>
      <c r="N211" s="115">
        <v>3</v>
      </c>
      <c r="O211" s="180" t="s">
        <v>674</v>
      </c>
      <c r="P211" s="191" t="s">
        <v>152</v>
      </c>
      <c r="Q211" s="191"/>
      <c r="R211" s="192" t="s">
        <v>637</v>
      </c>
      <c r="T211" s="22" t="str">
        <f>CONCATENATE(Tablo131[[#This Row],[Ders Adı]],",")</f>
        <v>İmar ve Şehircilik Hukuku I,,</v>
      </c>
    </row>
    <row r="212" spans="2:20" hidden="1" x14ac:dyDescent="0.25">
      <c r="B212" s="111">
        <v>23456</v>
      </c>
      <c r="C212" s="111"/>
      <c r="D212" s="112">
        <v>234</v>
      </c>
      <c r="E212" s="112">
        <v>11</v>
      </c>
      <c r="F212" s="112" t="s">
        <v>614</v>
      </c>
      <c r="G212" s="113" t="s">
        <v>956</v>
      </c>
      <c r="H212" s="190" t="s">
        <v>957</v>
      </c>
      <c r="I212" s="20" t="s">
        <v>958</v>
      </c>
      <c r="J212" s="115">
        <v>3</v>
      </c>
      <c r="K212" s="115">
        <v>0</v>
      </c>
      <c r="L212" s="115">
        <f>SUM(Tablo131[[#This Row],[T]:[U]])</f>
        <v>3</v>
      </c>
      <c r="M212" s="115">
        <v>3</v>
      </c>
      <c r="N212" s="115">
        <v>5</v>
      </c>
      <c r="O212" s="180" t="s">
        <v>943</v>
      </c>
      <c r="P212" s="191" t="s">
        <v>152</v>
      </c>
      <c r="Q212" s="191"/>
      <c r="R212" s="192" t="s">
        <v>637</v>
      </c>
      <c r="T212" s="22" t="str">
        <f>CONCATENATE(Tablo131[[#This Row],[Ders Adı]],",")</f>
        <v>UNDERSTANDİNG CULTURAL ENCOUNTERS,,</v>
      </c>
    </row>
    <row r="213" spans="2:20" hidden="1" x14ac:dyDescent="0.25">
      <c r="B213" s="111">
        <v>23456</v>
      </c>
      <c r="C213" s="111" t="s">
        <v>907</v>
      </c>
      <c r="D213" s="112">
        <v>234</v>
      </c>
      <c r="E213" s="112">
        <v>11</v>
      </c>
      <c r="F213" s="112" t="s">
        <v>614</v>
      </c>
      <c r="G213" s="113" t="s">
        <v>959</v>
      </c>
      <c r="H213" s="190" t="s">
        <v>960</v>
      </c>
      <c r="I213" s="20" t="s">
        <v>960</v>
      </c>
      <c r="J213" s="115">
        <v>2</v>
      </c>
      <c r="K213" s="115">
        <v>0</v>
      </c>
      <c r="L213" s="115">
        <f>SUM(Tablo131[[#This Row],[T]:[U]])</f>
        <v>2</v>
      </c>
      <c r="M213" s="115">
        <v>2</v>
      </c>
      <c r="N213" s="115">
        <v>3</v>
      </c>
      <c r="O213" s="180" t="s">
        <v>674</v>
      </c>
      <c r="P213" s="191" t="s">
        <v>152</v>
      </c>
      <c r="Q213" s="191"/>
      <c r="R213" s="192" t="s">
        <v>637</v>
      </c>
      <c r="T213" s="22" t="str">
        <f>CONCATENATE(Tablo131[[#This Row],[Ders Adı]],",")</f>
        <v>İngilizce Hukuk Dili I,,</v>
      </c>
    </row>
    <row r="214" spans="2:20" hidden="1" x14ac:dyDescent="0.25">
      <c r="B214" s="111">
        <v>23456</v>
      </c>
      <c r="C214" s="111"/>
      <c r="D214" s="112">
        <v>234</v>
      </c>
      <c r="E214" s="112">
        <v>12</v>
      </c>
      <c r="F214" s="112" t="s">
        <v>614</v>
      </c>
      <c r="G214" s="113" t="s">
        <v>961</v>
      </c>
      <c r="H214" s="190" t="s">
        <v>962</v>
      </c>
      <c r="I214" s="20" t="s">
        <v>963</v>
      </c>
      <c r="J214" s="115">
        <v>3</v>
      </c>
      <c r="K214" s="115">
        <v>0</v>
      </c>
      <c r="L214" s="115">
        <f>SUM(Tablo131[[#This Row],[T]:[U]])</f>
        <v>3</v>
      </c>
      <c r="M214" s="115">
        <v>3</v>
      </c>
      <c r="N214" s="115">
        <v>5</v>
      </c>
      <c r="O214" s="180" t="s">
        <v>943</v>
      </c>
      <c r="P214" s="191" t="s">
        <v>152</v>
      </c>
      <c r="Q214" s="191"/>
      <c r="R214" s="192" t="s">
        <v>637</v>
      </c>
      <c r="T214" s="22" t="str">
        <f>CONCATENATE(Tablo131[[#This Row],[Ders Adı]],",")</f>
        <v>UNDERSTANDİNG DESİGN,,</v>
      </c>
    </row>
    <row r="215" spans="2:20" hidden="1" x14ac:dyDescent="0.25">
      <c r="B215" s="111">
        <v>23456</v>
      </c>
      <c r="C215" s="111" t="s">
        <v>907</v>
      </c>
      <c r="D215" s="112">
        <v>234</v>
      </c>
      <c r="E215" s="112">
        <v>12</v>
      </c>
      <c r="F215" s="112" t="s">
        <v>614</v>
      </c>
      <c r="G215" s="113" t="s">
        <v>964</v>
      </c>
      <c r="H215" s="190" t="s">
        <v>965</v>
      </c>
      <c r="I215" s="20" t="s">
        <v>965</v>
      </c>
      <c r="J215" s="115">
        <v>2</v>
      </c>
      <c r="K215" s="115">
        <v>0</v>
      </c>
      <c r="L215" s="115">
        <f>SUM(Tablo131[[#This Row],[T]:[U]])</f>
        <v>2</v>
      </c>
      <c r="M215" s="115">
        <v>2</v>
      </c>
      <c r="N215" s="115">
        <v>3</v>
      </c>
      <c r="O215" s="180" t="s">
        <v>674</v>
      </c>
      <c r="P215" s="191" t="s">
        <v>152</v>
      </c>
      <c r="Q215" s="191"/>
      <c r="R215" s="192" t="s">
        <v>637</v>
      </c>
      <c r="T215" s="22" t="str">
        <f>CONCATENATE(Tablo131[[#This Row],[Ders Adı]],",")</f>
        <v>Kriminoloji I,,</v>
      </c>
    </row>
    <row r="216" spans="2:20" hidden="1" x14ac:dyDescent="0.25">
      <c r="B216" s="111">
        <v>23456</v>
      </c>
      <c r="C216" s="111"/>
      <c r="D216" s="112">
        <v>234</v>
      </c>
      <c r="E216" s="112">
        <v>13</v>
      </c>
      <c r="F216" s="112" t="s">
        <v>614</v>
      </c>
      <c r="G216" s="113" t="s">
        <v>966</v>
      </c>
      <c r="H216" s="190" t="s">
        <v>967</v>
      </c>
      <c r="I216" s="20" t="s">
        <v>968</v>
      </c>
      <c r="J216" s="115">
        <v>3</v>
      </c>
      <c r="K216" s="115">
        <v>0</v>
      </c>
      <c r="L216" s="115">
        <f>SUM(Tablo131[[#This Row],[T]:[U]])</f>
        <v>3</v>
      </c>
      <c r="M216" s="115">
        <v>3</v>
      </c>
      <c r="N216" s="115">
        <v>5</v>
      </c>
      <c r="O216" s="180" t="s">
        <v>943</v>
      </c>
      <c r="P216" s="191" t="s">
        <v>152</v>
      </c>
      <c r="Q216" s="191"/>
      <c r="R216" s="192" t="s">
        <v>637</v>
      </c>
      <c r="T216" s="22" t="str">
        <f>CONCATENATE(Tablo131[[#This Row],[Ders Adı]],",")</f>
        <v>UNDERSTANDİNG ETHİCS,,</v>
      </c>
    </row>
    <row r="217" spans="2:20" hidden="1" x14ac:dyDescent="0.25">
      <c r="B217" s="111">
        <v>23456</v>
      </c>
      <c r="C217" s="111" t="s">
        <v>907</v>
      </c>
      <c r="D217" s="112">
        <v>234</v>
      </c>
      <c r="E217" s="112">
        <v>13</v>
      </c>
      <c r="F217" s="112" t="s">
        <v>614</v>
      </c>
      <c r="G217" s="113" t="s">
        <v>969</v>
      </c>
      <c r="H217" s="190" t="s">
        <v>970</v>
      </c>
      <c r="I217" s="20" t="s">
        <v>970</v>
      </c>
      <c r="J217" s="115">
        <v>2</v>
      </c>
      <c r="K217" s="115">
        <v>0</v>
      </c>
      <c r="L217" s="115">
        <f>SUM(Tablo131[[#This Row],[T]:[U]])</f>
        <v>2</v>
      </c>
      <c r="M217" s="115">
        <v>2</v>
      </c>
      <c r="N217" s="115">
        <v>3</v>
      </c>
      <c r="O217" s="180" t="s">
        <v>674</v>
      </c>
      <c r="P217" s="191" t="s">
        <v>152</v>
      </c>
      <c r="Q217" s="191"/>
      <c r="R217" s="192" t="s">
        <v>637</v>
      </c>
      <c r="T217" s="22" t="str">
        <f>CONCATENATE(Tablo131[[#This Row],[Ders Adı]],",")</f>
        <v>Özgürlükler Hukuku I,,</v>
      </c>
    </row>
    <row r="218" spans="2:20" hidden="1" x14ac:dyDescent="0.25">
      <c r="B218" s="111">
        <v>23456</v>
      </c>
      <c r="C218" s="111"/>
      <c r="D218" s="112">
        <v>234</v>
      </c>
      <c r="E218" s="112">
        <v>14</v>
      </c>
      <c r="F218" s="112" t="s">
        <v>614</v>
      </c>
      <c r="G218" s="113" t="s">
        <v>971</v>
      </c>
      <c r="H218" s="190" t="s">
        <v>972</v>
      </c>
      <c r="I218" s="20" t="s">
        <v>973</v>
      </c>
      <c r="J218" s="115">
        <v>3</v>
      </c>
      <c r="K218" s="115">
        <v>0</v>
      </c>
      <c r="L218" s="115">
        <f>SUM(Tablo131[[#This Row],[T]:[U]])</f>
        <v>3</v>
      </c>
      <c r="M218" s="115">
        <v>3</v>
      </c>
      <c r="N218" s="115">
        <v>5</v>
      </c>
      <c r="O218" s="180" t="s">
        <v>943</v>
      </c>
      <c r="P218" s="191" t="s">
        <v>152</v>
      </c>
      <c r="Q218" s="191"/>
      <c r="R218" s="192" t="s">
        <v>637</v>
      </c>
      <c r="T218" s="22" t="str">
        <f>CONCATENATE(Tablo131[[#This Row],[Ders Adı]],",")</f>
        <v>UNDERSTANDİNG HUMAN NATURE,,</v>
      </c>
    </row>
    <row r="219" spans="2:20" hidden="1" x14ac:dyDescent="0.25">
      <c r="B219" s="111">
        <v>23456</v>
      </c>
      <c r="C219" s="111" t="s">
        <v>907</v>
      </c>
      <c r="D219" s="112">
        <v>234</v>
      </c>
      <c r="E219" s="112">
        <v>14</v>
      </c>
      <c r="F219" s="112" t="s">
        <v>614</v>
      </c>
      <c r="G219" s="113" t="s">
        <v>974</v>
      </c>
      <c r="H219" s="190" t="s">
        <v>975</v>
      </c>
      <c r="I219" s="20" t="s">
        <v>975</v>
      </c>
      <c r="J219" s="115">
        <v>2</v>
      </c>
      <c r="K219" s="115">
        <v>0</v>
      </c>
      <c r="L219" s="115">
        <f>SUM(Tablo131[[#This Row],[T]:[U]])</f>
        <v>2</v>
      </c>
      <c r="M219" s="115">
        <v>2</v>
      </c>
      <c r="N219" s="115">
        <v>3</v>
      </c>
      <c r="O219" s="180" t="s">
        <v>674</v>
      </c>
      <c r="P219" s="191" t="s">
        <v>152</v>
      </c>
      <c r="Q219" s="191"/>
      <c r="R219" s="192" t="s">
        <v>637</v>
      </c>
      <c r="T219" s="22" t="str">
        <f>CONCATENATE(Tablo131[[#This Row],[Ders Adı]],",")</f>
        <v>Rekabet Hukuku I,,</v>
      </c>
    </row>
    <row r="220" spans="2:20" hidden="1" x14ac:dyDescent="0.25">
      <c r="B220" s="111">
        <v>23456</v>
      </c>
      <c r="C220" s="111"/>
      <c r="D220" s="112">
        <v>234</v>
      </c>
      <c r="E220" s="112">
        <v>15</v>
      </c>
      <c r="F220" s="112" t="s">
        <v>614</v>
      </c>
      <c r="G220" s="113" t="s">
        <v>976</v>
      </c>
      <c r="H220" s="190" t="s">
        <v>977</v>
      </c>
      <c r="I220" s="20" t="s">
        <v>978</v>
      </c>
      <c r="J220" s="115">
        <v>3</v>
      </c>
      <c r="K220" s="115">
        <v>0</v>
      </c>
      <c r="L220" s="115">
        <f>SUM(Tablo131[[#This Row],[T]:[U]])</f>
        <v>3</v>
      </c>
      <c r="M220" s="115">
        <v>3</v>
      </c>
      <c r="N220" s="115">
        <v>5</v>
      </c>
      <c r="O220" s="180" t="s">
        <v>943</v>
      </c>
      <c r="P220" s="191" t="s">
        <v>152</v>
      </c>
      <c r="Q220" s="191"/>
      <c r="R220" s="192" t="s">
        <v>637</v>
      </c>
      <c r="T220" s="22" t="str">
        <f>CONCATENATE(Tablo131[[#This Row],[Ders Adı]],",")</f>
        <v>UNDERSTANDİNG NATURE AND KNOWLEDGE,,</v>
      </c>
    </row>
    <row r="221" spans="2:20" hidden="1" x14ac:dyDescent="0.25">
      <c r="B221" s="111">
        <v>23456</v>
      </c>
      <c r="C221" s="111" t="s">
        <v>907</v>
      </c>
      <c r="D221" s="112">
        <v>234</v>
      </c>
      <c r="E221" s="112">
        <v>15</v>
      </c>
      <c r="F221" s="112" t="s">
        <v>614</v>
      </c>
      <c r="G221" s="113" t="s">
        <v>979</v>
      </c>
      <c r="H221" s="190" t="s">
        <v>980</v>
      </c>
      <c r="I221" s="20" t="s">
        <v>980</v>
      </c>
      <c r="J221" s="115">
        <v>2</v>
      </c>
      <c r="K221" s="115">
        <v>0</v>
      </c>
      <c r="L221" s="115">
        <f>SUM(Tablo131[[#This Row],[T]:[U]])</f>
        <v>2</v>
      </c>
      <c r="M221" s="115">
        <v>2</v>
      </c>
      <c r="N221" s="115">
        <v>3</v>
      </c>
      <c r="O221" s="180" t="s">
        <v>674</v>
      </c>
      <c r="P221" s="191" t="s">
        <v>152</v>
      </c>
      <c r="Q221" s="191"/>
      <c r="R221" s="192" t="s">
        <v>637</v>
      </c>
      <c r="T221" s="22" t="str">
        <f>CONCATENATE(Tablo131[[#This Row],[Ders Adı]],",")</f>
        <v>Sağlık Hukuku I,,</v>
      </c>
    </row>
    <row r="222" spans="2:20" hidden="1" x14ac:dyDescent="0.25">
      <c r="B222" s="111">
        <v>23456</v>
      </c>
      <c r="C222" s="111"/>
      <c r="D222" s="112">
        <v>234</v>
      </c>
      <c r="E222" s="112">
        <v>16</v>
      </c>
      <c r="F222" s="112" t="s">
        <v>614</v>
      </c>
      <c r="G222" s="113" t="s">
        <v>981</v>
      </c>
      <c r="H222" s="190" t="s">
        <v>982</v>
      </c>
      <c r="I222" s="20" t="s">
        <v>983</v>
      </c>
      <c r="J222" s="115">
        <v>3</v>
      </c>
      <c r="K222" s="115">
        <v>0</v>
      </c>
      <c r="L222" s="115">
        <f>SUM(Tablo131[[#This Row],[T]:[U]])</f>
        <v>3</v>
      </c>
      <c r="M222" s="115">
        <v>3</v>
      </c>
      <c r="N222" s="115">
        <v>5</v>
      </c>
      <c r="O222" s="180" t="s">
        <v>943</v>
      </c>
      <c r="P222" s="191" t="s">
        <v>152</v>
      </c>
      <c r="Q222" s="191"/>
      <c r="R222" s="192" t="s">
        <v>637</v>
      </c>
      <c r="T222" s="22" t="str">
        <f>CONCATENATE(Tablo131[[#This Row],[Ders Adı]],",")</f>
        <v>UNDERSTANDİNG RELİGİON,,</v>
      </c>
    </row>
    <row r="223" spans="2:20" hidden="1" x14ac:dyDescent="0.25">
      <c r="B223" s="111">
        <v>23456</v>
      </c>
      <c r="C223" s="111" t="s">
        <v>907</v>
      </c>
      <c r="D223" s="112">
        <v>234</v>
      </c>
      <c r="E223" s="112">
        <v>16</v>
      </c>
      <c r="F223" s="112" t="s">
        <v>614</v>
      </c>
      <c r="G223" s="113" t="s">
        <v>984</v>
      </c>
      <c r="H223" s="190" t="s">
        <v>985</v>
      </c>
      <c r="I223" s="20" t="s">
        <v>985</v>
      </c>
      <c r="J223" s="115">
        <v>2</v>
      </c>
      <c r="K223" s="115">
        <v>0</v>
      </c>
      <c r="L223" s="115">
        <f>SUM(Tablo131[[#This Row],[T]:[U]])</f>
        <v>2</v>
      </c>
      <c r="M223" s="115">
        <v>2</v>
      </c>
      <c r="N223" s="115">
        <v>3</v>
      </c>
      <c r="O223" s="180" t="s">
        <v>674</v>
      </c>
      <c r="P223" s="191" t="s">
        <v>152</v>
      </c>
      <c r="Q223" s="191"/>
      <c r="R223" s="192" t="s">
        <v>637</v>
      </c>
      <c r="T223" s="22" t="str">
        <f>CONCATENATE(Tablo131[[#This Row],[Ders Adı]],",")</f>
        <v>Sermaye Piyasası Hukuku I,,</v>
      </c>
    </row>
    <row r="224" spans="2:20" hidden="1" x14ac:dyDescent="0.25">
      <c r="B224" s="111">
        <v>23456</v>
      </c>
      <c r="C224" s="111"/>
      <c r="D224" s="112">
        <v>234</v>
      </c>
      <c r="E224" s="112">
        <v>17</v>
      </c>
      <c r="F224" s="112" t="s">
        <v>614</v>
      </c>
      <c r="G224" s="113" t="s">
        <v>986</v>
      </c>
      <c r="H224" s="190" t="s">
        <v>987</v>
      </c>
      <c r="I224" s="20" t="s">
        <v>988</v>
      </c>
      <c r="J224" s="115">
        <v>3</v>
      </c>
      <c r="K224" s="115">
        <v>0</v>
      </c>
      <c r="L224" s="115">
        <f>SUM(Tablo131[[#This Row],[T]:[U]])</f>
        <v>3</v>
      </c>
      <c r="M224" s="115">
        <v>3</v>
      </c>
      <c r="N224" s="115">
        <v>5</v>
      </c>
      <c r="O224" s="180" t="s">
        <v>943</v>
      </c>
      <c r="P224" s="191" t="s">
        <v>152</v>
      </c>
      <c r="Q224" s="191"/>
      <c r="R224" s="192" t="s">
        <v>637</v>
      </c>
      <c r="T224" s="22" t="str">
        <f>CONCATENATE(Tablo131[[#This Row],[Ders Adı]],",")</f>
        <v>UNDERSTANDİNG SCİENCE AND ENVİRONMENT,,</v>
      </c>
    </row>
    <row r="225" spans="2:20" hidden="1" x14ac:dyDescent="0.25">
      <c r="B225" s="111">
        <v>23456</v>
      </c>
      <c r="C225" s="111" t="s">
        <v>907</v>
      </c>
      <c r="D225" s="112">
        <v>234</v>
      </c>
      <c r="E225" s="112">
        <v>17</v>
      </c>
      <c r="F225" s="112" t="s">
        <v>614</v>
      </c>
      <c r="G225" s="113" t="s">
        <v>989</v>
      </c>
      <c r="H225" s="190" t="s">
        <v>990</v>
      </c>
      <c r="I225" s="20" t="s">
        <v>990</v>
      </c>
      <c r="J225" s="115">
        <v>2</v>
      </c>
      <c r="K225" s="115">
        <v>0</v>
      </c>
      <c r="L225" s="115">
        <f>SUM(Tablo131[[#This Row],[T]:[U]])</f>
        <v>2</v>
      </c>
      <c r="M225" s="115">
        <v>2</v>
      </c>
      <c r="N225" s="115">
        <v>3</v>
      </c>
      <c r="O225" s="180" t="s">
        <v>674</v>
      </c>
      <c r="P225" s="191" t="s">
        <v>152</v>
      </c>
      <c r="Q225" s="191"/>
      <c r="R225" s="192" t="s">
        <v>637</v>
      </c>
      <c r="T225" s="22" t="str">
        <f>CONCATENATE(Tablo131[[#This Row],[Ders Adı]],",")</f>
        <v>Siyaset Bilimi I,,</v>
      </c>
    </row>
    <row r="226" spans="2:20" hidden="1" x14ac:dyDescent="0.25">
      <c r="B226" s="111">
        <v>23456</v>
      </c>
      <c r="C226" s="111"/>
      <c r="D226" s="112">
        <v>234</v>
      </c>
      <c r="E226" s="112">
        <v>18</v>
      </c>
      <c r="F226" s="112" t="s">
        <v>614</v>
      </c>
      <c r="G226" s="113" t="s">
        <v>991</v>
      </c>
      <c r="H226" s="190" t="s">
        <v>992</v>
      </c>
      <c r="I226" s="20" t="s">
        <v>993</v>
      </c>
      <c r="J226" s="115">
        <v>3</v>
      </c>
      <c r="K226" s="115">
        <v>0</v>
      </c>
      <c r="L226" s="115">
        <f>SUM(Tablo131[[#This Row],[T]:[U]])</f>
        <v>3</v>
      </c>
      <c r="M226" s="115">
        <v>3</v>
      </c>
      <c r="N226" s="115">
        <v>5</v>
      </c>
      <c r="O226" s="180" t="s">
        <v>943</v>
      </c>
      <c r="P226" s="191" t="s">
        <v>152</v>
      </c>
      <c r="Q226" s="191"/>
      <c r="R226" s="192" t="s">
        <v>637</v>
      </c>
      <c r="T226" s="22" t="str">
        <f>CONCATENATE(Tablo131[[#This Row],[Ders Adı]],",")</f>
        <v>UNDERSTANDİNG SCİENCE AND TECHNOLOGY,,</v>
      </c>
    </row>
    <row r="227" spans="2:20" hidden="1" x14ac:dyDescent="0.25">
      <c r="B227" s="111">
        <v>23456</v>
      </c>
      <c r="C227" s="111" t="s">
        <v>907</v>
      </c>
      <c r="D227" s="112">
        <v>234</v>
      </c>
      <c r="E227" s="112">
        <v>18</v>
      </c>
      <c r="F227" s="112" t="s">
        <v>614</v>
      </c>
      <c r="G227" s="113" t="s">
        <v>994</v>
      </c>
      <c r="H227" s="190" t="s">
        <v>995</v>
      </c>
      <c r="I227" s="20" t="s">
        <v>995</v>
      </c>
      <c r="J227" s="115">
        <v>2</v>
      </c>
      <c r="K227" s="115">
        <v>0</v>
      </c>
      <c r="L227" s="115">
        <f>SUM(Tablo131[[#This Row],[T]:[U]])</f>
        <v>2</v>
      </c>
      <c r="M227" s="115">
        <v>2</v>
      </c>
      <c r="N227" s="115">
        <v>3</v>
      </c>
      <c r="O227" s="180" t="s">
        <v>674</v>
      </c>
      <c r="P227" s="191" t="s">
        <v>152</v>
      </c>
      <c r="Q227" s="191"/>
      <c r="R227" s="192" t="s">
        <v>637</v>
      </c>
      <c r="T227" s="22" t="str">
        <f>CONCATENATE(Tablo131[[#This Row],[Ders Adı]],",")</f>
        <v>Taşıma Hukuku I,,</v>
      </c>
    </row>
    <row r="228" spans="2:20" hidden="1" x14ac:dyDescent="0.25">
      <c r="B228" s="111">
        <v>23456</v>
      </c>
      <c r="C228" s="111"/>
      <c r="D228" s="112">
        <v>234</v>
      </c>
      <c r="E228" s="112">
        <v>19</v>
      </c>
      <c r="F228" s="112" t="s">
        <v>614</v>
      </c>
      <c r="G228" s="113" t="s">
        <v>996</v>
      </c>
      <c r="H228" s="190" t="s">
        <v>997</v>
      </c>
      <c r="I228" s="20" t="s">
        <v>998</v>
      </c>
      <c r="J228" s="115">
        <v>2</v>
      </c>
      <c r="K228" s="115">
        <v>2</v>
      </c>
      <c r="L228" s="115">
        <f>SUM(Tablo131[[#This Row],[T]:[U]])</f>
        <v>4</v>
      </c>
      <c r="M228" s="115">
        <v>3</v>
      </c>
      <c r="N228" s="115">
        <v>5</v>
      </c>
      <c r="O228" s="180" t="s">
        <v>943</v>
      </c>
      <c r="P228" s="191" t="s">
        <v>152</v>
      </c>
      <c r="Q228" s="191"/>
      <c r="R228" s="192" t="s">
        <v>637</v>
      </c>
      <c r="T228" s="22" t="str">
        <f>CONCATENATE(Tablo131[[#This Row],[Ders Adı]],",")</f>
        <v>EXPLORİNG ISTANBUL,,</v>
      </c>
    </row>
    <row r="229" spans="2:20" hidden="1" x14ac:dyDescent="0.25">
      <c r="B229" s="111">
        <v>23456</v>
      </c>
      <c r="C229" s="111" t="s">
        <v>907</v>
      </c>
      <c r="D229" s="112">
        <v>234</v>
      </c>
      <c r="E229" s="112">
        <v>19</v>
      </c>
      <c r="F229" s="112" t="s">
        <v>614</v>
      </c>
      <c r="G229" s="113" t="s">
        <v>999</v>
      </c>
      <c r="H229" s="190" t="s">
        <v>1000</v>
      </c>
      <c r="I229" s="20" t="s">
        <v>1000</v>
      </c>
      <c r="J229" s="115">
        <v>2</v>
      </c>
      <c r="K229" s="115">
        <v>0</v>
      </c>
      <c r="L229" s="115">
        <f>SUM(Tablo131[[#This Row],[T]:[U]])</f>
        <v>2</v>
      </c>
      <c r="M229" s="115">
        <v>2</v>
      </c>
      <c r="N229" s="115">
        <v>3</v>
      </c>
      <c r="O229" s="180" t="s">
        <v>674</v>
      </c>
      <c r="P229" s="191" t="s">
        <v>152</v>
      </c>
      <c r="Q229" s="191"/>
      <c r="R229" s="192" t="s">
        <v>637</v>
      </c>
      <c r="T229" s="22" t="str">
        <f>CONCATENATE(Tablo131[[#This Row],[Ders Adı]],",")</f>
        <v>Tebligat Hukuku I,,</v>
      </c>
    </row>
    <row r="230" spans="2:20" hidden="1" x14ac:dyDescent="0.25">
      <c r="B230" s="111">
        <v>23456</v>
      </c>
      <c r="C230" s="111"/>
      <c r="D230" s="112">
        <v>234</v>
      </c>
      <c r="E230" s="112">
        <v>20</v>
      </c>
      <c r="F230" s="112" t="s">
        <v>614</v>
      </c>
      <c r="G230" s="113" t="s">
        <v>1001</v>
      </c>
      <c r="H230" s="190" t="s">
        <v>1002</v>
      </c>
      <c r="I230" s="20" t="s">
        <v>1003</v>
      </c>
      <c r="J230" s="115">
        <v>3</v>
      </c>
      <c r="K230" s="115">
        <v>0</v>
      </c>
      <c r="L230" s="115">
        <f>SUM(Tablo131[[#This Row],[T]:[U]])</f>
        <v>3</v>
      </c>
      <c r="M230" s="115">
        <v>3</v>
      </c>
      <c r="N230" s="115">
        <v>5</v>
      </c>
      <c r="O230" s="180" t="s">
        <v>943</v>
      </c>
      <c r="P230" s="191" t="s">
        <v>152</v>
      </c>
      <c r="Q230" s="191"/>
      <c r="R230" s="192" t="s">
        <v>637</v>
      </c>
      <c r="T230" s="22" t="str">
        <f>CONCATENATE(Tablo131[[#This Row],[Ders Adı]],",")</f>
        <v>MODERNİTY, CİTY AND ARCHİTECTURE,,</v>
      </c>
    </row>
    <row r="231" spans="2:20" hidden="1" x14ac:dyDescent="0.25">
      <c r="B231" s="111">
        <v>23456</v>
      </c>
      <c r="C231" s="111" t="s">
        <v>907</v>
      </c>
      <c r="D231" s="112">
        <v>234</v>
      </c>
      <c r="E231" s="112">
        <v>20</v>
      </c>
      <c r="F231" s="112" t="s">
        <v>614</v>
      </c>
      <c r="G231" s="113" t="s">
        <v>1004</v>
      </c>
      <c r="H231" s="190" t="s">
        <v>1005</v>
      </c>
      <c r="I231" s="20" t="s">
        <v>1005</v>
      </c>
      <c r="J231" s="115">
        <v>2</v>
      </c>
      <c r="K231" s="115">
        <v>0</v>
      </c>
      <c r="L231" s="115">
        <f>SUM(Tablo131[[#This Row],[T]:[U]])</f>
        <v>2</v>
      </c>
      <c r="M231" s="115">
        <v>2</v>
      </c>
      <c r="N231" s="115">
        <v>3</v>
      </c>
      <c r="O231" s="180" t="s">
        <v>674</v>
      </c>
      <c r="P231" s="191" t="s">
        <v>152</v>
      </c>
      <c r="Q231" s="191"/>
      <c r="R231" s="192" t="s">
        <v>637</v>
      </c>
      <c r="T231" s="22" t="str">
        <f>CONCATENATE(Tablo131[[#This Row],[Ders Adı]],",")</f>
        <v>Teminat Hukuku I,,</v>
      </c>
    </row>
    <row r="232" spans="2:20" hidden="1" x14ac:dyDescent="0.25">
      <c r="B232" s="111">
        <v>23456</v>
      </c>
      <c r="C232" s="111" t="s">
        <v>907</v>
      </c>
      <c r="D232" s="112">
        <v>234</v>
      </c>
      <c r="E232" s="112">
        <v>21</v>
      </c>
      <c r="F232" s="112" t="s">
        <v>614</v>
      </c>
      <c r="G232" s="113" t="s">
        <v>1006</v>
      </c>
      <c r="H232" s="190" t="s">
        <v>1007</v>
      </c>
      <c r="I232" s="20" t="s">
        <v>1007</v>
      </c>
      <c r="J232" s="115">
        <v>2</v>
      </c>
      <c r="K232" s="115">
        <v>0</v>
      </c>
      <c r="L232" s="115">
        <f>SUM(Tablo131[[#This Row],[T]:[U]])</f>
        <v>2</v>
      </c>
      <c r="M232" s="115">
        <v>2</v>
      </c>
      <c r="N232" s="115">
        <v>3</v>
      </c>
      <c r="O232" s="180" t="s">
        <v>674</v>
      </c>
      <c r="P232" s="191" t="s">
        <v>152</v>
      </c>
      <c r="Q232" s="191"/>
      <c r="R232" s="192" t="s">
        <v>637</v>
      </c>
      <c r="T232" s="22" t="str">
        <f>CONCATENATE(Tablo131[[#This Row],[Ders Adı]],",")</f>
        <v>Ticari Ceza Hukuku I,,</v>
      </c>
    </row>
    <row r="233" spans="2:20" hidden="1" x14ac:dyDescent="0.25">
      <c r="B233" s="111">
        <v>23456</v>
      </c>
      <c r="C233" s="111" t="s">
        <v>907</v>
      </c>
      <c r="D233" s="112">
        <v>234</v>
      </c>
      <c r="E233" s="112">
        <v>22</v>
      </c>
      <c r="F233" s="112" t="s">
        <v>614</v>
      </c>
      <c r="G233" s="113" t="s">
        <v>1008</v>
      </c>
      <c r="H233" s="190" t="s">
        <v>1009</v>
      </c>
      <c r="I233" s="20" t="s">
        <v>1009</v>
      </c>
      <c r="J233" s="115">
        <v>2</v>
      </c>
      <c r="K233" s="115">
        <v>0</v>
      </c>
      <c r="L233" s="115">
        <f>SUM(Tablo131[[#This Row],[T]:[U]])</f>
        <v>2</v>
      </c>
      <c r="M233" s="115">
        <v>2</v>
      </c>
      <c r="N233" s="115">
        <v>3</v>
      </c>
      <c r="O233" s="180" t="s">
        <v>674</v>
      </c>
      <c r="P233" s="191" t="s">
        <v>152</v>
      </c>
      <c r="Q233" s="191"/>
      <c r="R233" s="192" t="s">
        <v>637</v>
      </c>
      <c r="T233" s="22" t="str">
        <f>CONCATENATE(Tablo131[[#This Row],[Ders Adı]],",")</f>
        <v>Turkish Family Law I,,</v>
      </c>
    </row>
    <row r="234" spans="2:20" hidden="1" x14ac:dyDescent="0.25">
      <c r="B234" s="111">
        <v>23456</v>
      </c>
      <c r="C234" s="111" t="s">
        <v>907</v>
      </c>
      <c r="D234" s="112">
        <v>234</v>
      </c>
      <c r="E234" s="112">
        <v>23</v>
      </c>
      <c r="F234" s="112" t="s">
        <v>614</v>
      </c>
      <c r="G234" s="113" t="s">
        <v>1010</v>
      </c>
      <c r="H234" s="190" t="s">
        <v>1011</v>
      </c>
      <c r="I234" s="20" t="s">
        <v>1011</v>
      </c>
      <c r="J234" s="115">
        <v>2</v>
      </c>
      <c r="K234" s="115">
        <v>0</v>
      </c>
      <c r="L234" s="115">
        <f>SUM(Tablo131[[#This Row],[T]:[U]])</f>
        <v>2</v>
      </c>
      <c r="M234" s="115">
        <v>2</v>
      </c>
      <c r="N234" s="115">
        <v>3</v>
      </c>
      <c r="O234" s="180" t="s">
        <v>674</v>
      </c>
      <c r="P234" s="191" t="s">
        <v>152</v>
      </c>
      <c r="Q234" s="191"/>
      <c r="R234" s="192" t="s">
        <v>637</v>
      </c>
      <c r="T234" s="22" t="str">
        <f>CONCATENATE(Tablo131[[#This Row],[Ders Adı]],",")</f>
        <v>Tüketici Hukuku I,,</v>
      </c>
    </row>
    <row r="235" spans="2:20" hidden="1" x14ac:dyDescent="0.25">
      <c r="B235" s="111">
        <v>23456</v>
      </c>
      <c r="C235" s="111" t="s">
        <v>907</v>
      </c>
      <c r="D235" s="112">
        <v>234</v>
      </c>
      <c r="E235" s="112">
        <v>24</v>
      </c>
      <c r="F235" s="112" t="s">
        <v>614</v>
      </c>
      <c r="G235" s="113" t="s">
        <v>1012</v>
      </c>
      <c r="H235" s="190" t="s">
        <v>1013</v>
      </c>
      <c r="I235" s="20" t="s">
        <v>1013</v>
      </c>
      <c r="J235" s="115">
        <v>2</v>
      </c>
      <c r="K235" s="115">
        <v>0</v>
      </c>
      <c r="L235" s="115">
        <f>SUM(Tablo131[[#This Row],[T]:[U]])</f>
        <v>2</v>
      </c>
      <c r="M235" s="115">
        <v>2</v>
      </c>
      <c r="N235" s="115">
        <v>3</v>
      </c>
      <c r="O235" s="180" t="s">
        <v>674</v>
      </c>
      <c r="P235" s="191" t="s">
        <v>152</v>
      </c>
      <c r="Q235" s="191"/>
      <c r="R235" s="192" t="s">
        <v>637</v>
      </c>
      <c r="T235" s="22" t="str">
        <f>CONCATENATE(Tablo131[[#This Row],[Ders Adı]],",")</f>
        <v>Türk Demokrasi Tarihi I,,</v>
      </c>
    </row>
    <row r="236" spans="2:20" hidden="1" x14ac:dyDescent="0.25">
      <c r="B236" s="111">
        <v>23456</v>
      </c>
      <c r="C236" s="111" t="s">
        <v>907</v>
      </c>
      <c r="D236" s="112">
        <v>234</v>
      </c>
      <c r="E236" s="112">
        <v>25</v>
      </c>
      <c r="F236" s="112" t="s">
        <v>614</v>
      </c>
      <c r="G236" s="113" t="s">
        <v>1014</v>
      </c>
      <c r="H236" s="190" t="s">
        <v>1015</v>
      </c>
      <c r="I236" s="20" t="s">
        <v>1015</v>
      </c>
      <c r="J236" s="115">
        <v>2</v>
      </c>
      <c r="K236" s="115">
        <v>0</v>
      </c>
      <c r="L236" s="115">
        <f>SUM(Tablo131[[#This Row],[T]:[U]])</f>
        <v>2</v>
      </c>
      <c r="M236" s="115">
        <v>2</v>
      </c>
      <c r="N236" s="115">
        <v>3</v>
      </c>
      <c r="O236" s="180" t="s">
        <v>674</v>
      </c>
      <c r="P236" s="191" t="s">
        <v>152</v>
      </c>
      <c r="Q236" s="191"/>
      <c r="R236" s="192" t="s">
        <v>637</v>
      </c>
      <c r="T236" s="22" t="str">
        <f>CONCATENATE(Tablo131[[#This Row],[Ders Adı]],",")</f>
        <v>Umumi Hukuk Tarihi I,,</v>
      </c>
    </row>
    <row r="237" spans="2:20" hidden="1" x14ac:dyDescent="0.25">
      <c r="B237" s="111">
        <v>23456</v>
      </c>
      <c r="C237" s="111" t="s">
        <v>1016</v>
      </c>
      <c r="D237" s="112">
        <v>234</v>
      </c>
      <c r="E237" s="112">
        <v>26</v>
      </c>
      <c r="F237" s="112" t="s">
        <v>614</v>
      </c>
      <c r="G237" s="113" t="s">
        <v>1017</v>
      </c>
      <c r="H237" s="190" t="s">
        <v>1018</v>
      </c>
      <c r="I237" s="20" t="s">
        <v>1018</v>
      </c>
      <c r="J237" s="115">
        <v>2</v>
      </c>
      <c r="K237" s="115">
        <v>0</v>
      </c>
      <c r="L237" s="115">
        <f>SUM(Tablo131[[#This Row],[T]:[U]])</f>
        <v>2</v>
      </c>
      <c r="M237" s="115">
        <v>2</v>
      </c>
      <c r="N237" s="115">
        <v>3</v>
      </c>
      <c r="O237" s="180" t="s">
        <v>674</v>
      </c>
      <c r="P237" s="191" t="s">
        <v>152</v>
      </c>
      <c r="Q237" s="191"/>
      <c r="R237" s="192" t="s">
        <v>637</v>
      </c>
      <c r="T237" s="22" t="str">
        <f>CONCATENATE(Tablo131[[#This Row],[Ders Adı]],",")</f>
        <v>Arabuluculuk II,,</v>
      </c>
    </row>
    <row r="238" spans="2:20" hidden="1" x14ac:dyDescent="0.25">
      <c r="B238" s="111">
        <v>23456</v>
      </c>
      <c r="C238" s="111" t="s">
        <v>1016</v>
      </c>
      <c r="D238" s="112">
        <v>234</v>
      </c>
      <c r="E238" s="112">
        <v>27</v>
      </c>
      <c r="F238" s="112" t="s">
        <v>614</v>
      </c>
      <c r="G238" s="113" t="s">
        <v>1019</v>
      </c>
      <c r="H238" s="190" t="s">
        <v>1020</v>
      </c>
      <c r="I238" s="20" t="s">
        <v>1020</v>
      </c>
      <c r="J238" s="115">
        <v>2</v>
      </c>
      <c r="K238" s="115">
        <v>0</v>
      </c>
      <c r="L238" s="115">
        <f>SUM(Tablo131[[#This Row],[T]:[U]])</f>
        <v>2</v>
      </c>
      <c r="M238" s="115">
        <v>2</v>
      </c>
      <c r="N238" s="115">
        <v>3</v>
      </c>
      <c r="O238" s="180" t="s">
        <v>674</v>
      </c>
      <c r="P238" s="191" t="s">
        <v>152</v>
      </c>
      <c r="Q238" s="191"/>
      <c r="R238" s="192" t="s">
        <v>637</v>
      </c>
      <c r="T238" s="22" t="str">
        <f>CONCATENATE(Tablo131[[#This Row],[Ders Adı]],",")</f>
        <v>Avrupa Birliği Hukuku II,,</v>
      </c>
    </row>
    <row r="239" spans="2:20" hidden="1" x14ac:dyDescent="0.25">
      <c r="B239" s="111">
        <v>23456</v>
      </c>
      <c r="C239" s="111" t="s">
        <v>1016</v>
      </c>
      <c r="D239" s="112">
        <v>234</v>
      </c>
      <c r="E239" s="112">
        <v>28</v>
      </c>
      <c r="F239" s="112" t="s">
        <v>614</v>
      </c>
      <c r="G239" s="113" t="s">
        <v>1021</v>
      </c>
      <c r="H239" s="190" t="s">
        <v>1022</v>
      </c>
      <c r="I239" s="20" t="s">
        <v>1022</v>
      </c>
      <c r="J239" s="115">
        <v>2</v>
      </c>
      <c r="K239" s="115">
        <v>0</v>
      </c>
      <c r="L239" s="115">
        <f>SUM(Tablo131[[#This Row],[T]:[U]])</f>
        <v>2</v>
      </c>
      <c r="M239" s="115">
        <v>2</v>
      </c>
      <c r="N239" s="115">
        <v>3</v>
      </c>
      <c r="O239" s="180" t="s">
        <v>674</v>
      </c>
      <c r="P239" s="191" t="s">
        <v>152</v>
      </c>
      <c r="Q239" s="191"/>
      <c r="R239" s="192" t="s">
        <v>637</v>
      </c>
      <c r="T239" s="22" t="str">
        <f>CONCATENATE(Tablo131[[#This Row],[Ders Adı]],",")</f>
        <v>Avukatlık Hukuku II,,</v>
      </c>
    </row>
    <row r="240" spans="2:20" hidden="1" x14ac:dyDescent="0.25">
      <c r="B240" s="111">
        <v>23456</v>
      </c>
      <c r="C240" s="111" t="s">
        <v>1016</v>
      </c>
      <c r="D240" s="112">
        <v>234</v>
      </c>
      <c r="E240" s="112">
        <v>29</v>
      </c>
      <c r="F240" s="112" t="s">
        <v>614</v>
      </c>
      <c r="G240" s="113" t="s">
        <v>1023</v>
      </c>
      <c r="H240" s="190" t="s">
        <v>1024</v>
      </c>
      <c r="I240" s="20" t="s">
        <v>1024</v>
      </c>
      <c r="J240" s="115">
        <v>2</v>
      </c>
      <c r="K240" s="115">
        <v>0</v>
      </c>
      <c r="L240" s="115">
        <f>SUM(Tablo131[[#This Row],[T]:[U]])</f>
        <v>2</v>
      </c>
      <c r="M240" s="115">
        <v>2</v>
      </c>
      <c r="N240" s="115">
        <v>3</v>
      </c>
      <c r="O240" s="180" t="s">
        <v>674</v>
      </c>
      <c r="P240" s="191" t="s">
        <v>152</v>
      </c>
      <c r="Q240" s="191"/>
      <c r="R240" s="192" t="s">
        <v>637</v>
      </c>
      <c r="T240" s="22" t="str">
        <f>CONCATENATE(Tablo131[[#This Row],[Ders Adı]],",")</f>
        <v>Banka Hukuku II,,</v>
      </c>
    </row>
    <row r="241" spans="2:20" hidden="1" x14ac:dyDescent="0.25">
      <c r="B241" s="111">
        <v>23456</v>
      </c>
      <c r="C241" s="111" t="s">
        <v>1016</v>
      </c>
      <c r="D241" s="112">
        <v>234</v>
      </c>
      <c r="E241" s="112">
        <v>30</v>
      </c>
      <c r="F241" s="112" t="s">
        <v>614</v>
      </c>
      <c r="G241" s="113" t="s">
        <v>1025</v>
      </c>
      <c r="H241" s="190" t="s">
        <v>1026</v>
      </c>
      <c r="I241" s="20" t="s">
        <v>1026</v>
      </c>
      <c r="J241" s="115">
        <v>2</v>
      </c>
      <c r="K241" s="115">
        <v>0</v>
      </c>
      <c r="L241" s="115">
        <f>SUM(Tablo131[[#This Row],[T]:[U]])</f>
        <v>2</v>
      </c>
      <c r="M241" s="115">
        <v>2</v>
      </c>
      <c r="N241" s="115">
        <v>3</v>
      </c>
      <c r="O241" s="180" t="s">
        <v>674</v>
      </c>
      <c r="P241" s="191" t="s">
        <v>152</v>
      </c>
      <c r="Q241" s="191"/>
      <c r="R241" s="192" t="s">
        <v>637</v>
      </c>
      <c r="T241" s="22" t="str">
        <f>CONCATENATE(Tablo131[[#This Row],[Ders Adı]],",")</f>
        <v>Comtemporary Issues of International Law in The Case- Law of International Courts and Tribunals II,,</v>
      </c>
    </row>
    <row r="242" spans="2:20" hidden="1" x14ac:dyDescent="0.25">
      <c r="B242" s="111">
        <v>23456</v>
      </c>
      <c r="C242" s="111" t="s">
        <v>1016</v>
      </c>
      <c r="D242" s="112">
        <v>234</v>
      </c>
      <c r="E242" s="112">
        <v>31</v>
      </c>
      <c r="F242" s="112" t="s">
        <v>614</v>
      </c>
      <c r="G242" s="113" t="s">
        <v>1027</v>
      </c>
      <c r="H242" s="190" t="s">
        <v>1028</v>
      </c>
      <c r="I242" s="20" t="s">
        <v>1028</v>
      </c>
      <c r="J242" s="115">
        <v>2</v>
      </c>
      <c r="K242" s="115">
        <v>0</v>
      </c>
      <c r="L242" s="115">
        <f>SUM(Tablo131[[#This Row],[T]:[U]])</f>
        <v>2</v>
      </c>
      <c r="M242" s="115">
        <v>2</v>
      </c>
      <c r="N242" s="115">
        <v>3</v>
      </c>
      <c r="O242" s="180" t="s">
        <v>674</v>
      </c>
      <c r="P242" s="191" t="s">
        <v>152</v>
      </c>
      <c r="Q242" s="191"/>
      <c r="R242" s="192" t="s">
        <v>637</v>
      </c>
      <c r="T242" s="22" t="str">
        <f>CONCATENATE(Tablo131[[#This Row],[Ders Adı]],",")</f>
        <v>Evlilik Birliği II,,</v>
      </c>
    </row>
    <row r="243" spans="2:20" hidden="1" x14ac:dyDescent="0.25">
      <c r="B243" s="111">
        <v>23456</v>
      </c>
      <c r="C243" s="111" t="s">
        <v>1016</v>
      </c>
      <c r="D243" s="112">
        <v>234</v>
      </c>
      <c r="E243" s="112">
        <v>32</v>
      </c>
      <c r="F243" s="112" t="s">
        <v>614</v>
      </c>
      <c r="G243" s="113" t="s">
        <v>1029</v>
      </c>
      <c r="H243" s="190" t="s">
        <v>1030</v>
      </c>
      <c r="I243" s="20" t="s">
        <v>1030</v>
      </c>
      <c r="J243" s="115">
        <v>2</v>
      </c>
      <c r="K243" s="115">
        <v>0</v>
      </c>
      <c r="L243" s="115">
        <f>SUM(Tablo131[[#This Row],[T]:[U]])</f>
        <v>2</v>
      </c>
      <c r="M243" s="115">
        <v>2</v>
      </c>
      <c r="N243" s="115">
        <v>3</v>
      </c>
      <c r="O243" s="180" t="s">
        <v>674</v>
      </c>
      <c r="P243" s="191" t="s">
        <v>152</v>
      </c>
      <c r="Q243" s="191"/>
      <c r="R243" s="192" t="s">
        <v>637</v>
      </c>
      <c r="T243" s="22" t="str">
        <f>CONCATENATE(Tablo131[[#This Row],[Ders Adı]],",")</f>
        <v>Fikri ve Sınai Mülkiyet Hukuku II,,</v>
      </c>
    </row>
    <row r="244" spans="2:20" hidden="1" x14ac:dyDescent="0.25">
      <c r="B244" s="111">
        <v>23456</v>
      </c>
      <c r="C244" s="111" t="s">
        <v>1016</v>
      </c>
      <c r="D244" s="112">
        <v>234</v>
      </c>
      <c r="E244" s="112">
        <v>33</v>
      </c>
      <c r="F244" s="112" t="s">
        <v>614</v>
      </c>
      <c r="G244" s="113" t="s">
        <v>1031</v>
      </c>
      <c r="H244" s="190" t="s">
        <v>1032</v>
      </c>
      <c r="I244" s="20" t="s">
        <v>1032</v>
      </c>
      <c r="J244" s="115">
        <v>2</v>
      </c>
      <c r="K244" s="115">
        <v>0</v>
      </c>
      <c r="L244" s="115">
        <f>SUM(Tablo131[[#This Row],[T]:[U]])</f>
        <v>2</v>
      </c>
      <c r="M244" s="115">
        <v>2</v>
      </c>
      <c r="N244" s="115">
        <v>3</v>
      </c>
      <c r="O244" s="180" t="s">
        <v>674</v>
      </c>
      <c r="P244" s="191" t="s">
        <v>152</v>
      </c>
      <c r="Q244" s="191"/>
      <c r="R244" s="192" t="s">
        <v>637</v>
      </c>
      <c r="T244" s="22" t="str">
        <f>CONCATENATE(Tablo131[[#This Row],[Ders Adı]],",")</f>
        <v>Hukuk Mesleği ve Etik II,,</v>
      </c>
    </row>
    <row r="245" spans="2:20" hidden="1" x14ac:dyDescent="0.25">
      <c r="B245" s="111">
        <v>23456</v>
      </c>
      <c r="C245" s="111" t="s">
        <v>1016</v>
      </c>
      <c r="D245" s="112">
        <v>234</v>
      </c>
      <c r="E245" s="112">
        <v>34</v>
      </c>
      <c r="F245" s="112" t="s">
        <v>614</v>
      </c>
      <c r="G245" s="113" t="s">
        <v>1033</v>
      </c>
      <c r="H245" s="190" t="s">
        <v>1034</v>
      </c>
      <c r="I245" s="20" t="s">
        <v>1034</v>
      </c>
      <c r="J245" s="115">
        <v>2</v>
      </c>
      <c r="K245" s="115">
        <v>0</v>
      </c>
      <c r="L245" s="115">
        <f>SUM(Tablo131[[#This Row],[T]:[U]])</f>
        <v>2</v>
      </c>
      <c r="M245" s="115">
        <v>2</v>
      </c>
      <c r="N245" s="115">
        <v>3</v>
      </c>
      <c r="O245" s="180" t="s">
        <v>674</v>
      </c>
      <c r="P245" s="191" t="s">
        <v>152</v>
      </c>
      <c r="Q245" s="191"/>
      <c r="R245" s="192" t="s">
        <v>637</v>
      </c>
      <c r="T245" s="22" t="str">
        <f>CONCATENATE(Tablo131[[#This Row],[Ders Adı]],",")</f>
        <v>Hukuk Metodolojisi II,,</v>
      </c>
    </row>
    <row r="246" spans="2:20" hidden="1" x14ac:dyDescent="0.25">
      <c r="B246" s="111">
        <v>23456</v>
      </c>
      <c r="C246" s="111" t="s">
        <v>1016</v>
      </c>
      <c r="D246" s="112">
        <v>234</v>
      </c>
      <c r="E246" s="112">
        <v>35</v>
      </c>
      <c r="F246" s="112" t="s">
        <v>614</v>
      </c>
      <c r="G246" s="113" t="s">
        <v>1035</v>
      </c>
      <c r="H246" s="190" t="s">
        <v>1036</v>
      </c>
      <c r="I246" s="20" t="s">
        <v>1036</v>
      </c>
      <c r="J246" s="115">
        <v>2</v>
      </c>
      <c r="K246" s="115">
        <v>0</v>
      </c>
      <c r="L246" s="115">
        <f>SUM(Tablo131[[#This Row],[T]:[U]])</f>
        <v>2</v>
      </c>
      <c r="M246" s="115">
        <v>2</v>
      </c>
      <c r="N246" s="115">
        <v>3</v>
      </c>
      <c r="O246" s="180" t="s">
        <v>674</v>
      </c>
      <c r="P246" s="191" t="s">
        <v>152</v>
      </c>
      <c r="Q246" s="191"/>
      <c r="R246" s="192" t="s">
        <v>637</v>
      </c>
      <c r="T246" s="22" t="str">
        <f>CONCATENATE(Tablo131[[#This Row],[Ders Adı]],",")</f>
        <v>İmar ve Şehircilik Hukuku II,,</v>
      </c>
    </row>
    <row r="247" spans="2:20" hidden="1" x14ac:dyDescent="0.25">
      <c r="B247" s="111">
        <v>23456</v>
      </c>
      <c r="C247" s="111" t="s">
        <v>1016</v>
      </c>
      <c r="D247" s="112">
        <v>234</v>
      </c>
      <c r="E247" s="112">
        <v>36</v>
      </c>
      <c r="F247" s="112" t="s">
        <v>614</v>
      </c>
      <c r="G247" s="113" t="s">
        <v>1037</v>
      </c>
      <c r="H247" s="190" t="s">
        <v>1038</v>
      </c>
      <c r="I247" s="20" t="s">
        <v>1038</v>
      </c>
      <c r="J247" s="115">
        <v>2</v>
      </c>
      <c r="K247" s="115">
        <v>0</v>
      </c>
      <c r="L247" s="115">
        <f>SUM(Tablo131[[#This Row],[T]:[U]])</f>
        <v>2</v>
      </c>
      <c r="M247" s="115">
        <v>2</v>
      </c>
      <c r="N247" s="115">
        <v>3</v>
      </c>
      <c r="O247" s="180" t="s">
        <v>674</v>
      </c>
      <c r="P247" s="191" t="s">
        <v>152</v>
      </c>
      <c r="Q247" s="191"/>
      <c r="R247" s="192" t="s">
        <v>637</v>
      </c>
      <c r="T247" s="22" t="str">
        <f>CONCATENATE(Tablo131[[#This Row],[Ders Adı]],",")</f>
        <v>İngilizce Hukuk Dili II,,</v>
      </c>
    </row>
    <row r="248" spans="2:20" hidden="1" x14ac:dyDescent="0.25">
      <c r="B248" s="111">
        <v>23456</v>
      </c>
      <c r="C248" s="111" t="s">
        <v>1016</v>
      </c>
      <c r="D248" s="112">
        <v>234</v>
      </c>
      <c r="E248" s="112">
        <v>37</v>
      </c>
      <c r="F248" s="112" t="s">
        <v>614</v>
      </c>
      <c r="G248" s="113" t="s">
        <v>1039</v>
      </c>
      <c r="H248" s="190" t="s">
        <v>1040</v>
      </c>
      <c r="I248" s="20" t="s">
        <v>1040</v>
      </c>
      <c r="J248" s="115">
        <v>2</v>
      </c>
      <c r="K248" s="115">
        <v>0</v>
      </c>
      <c r="L248" s="115">
        <f>SUM(Tablo131[[#This Row],[T]:[U]])</f>
        <v>2</v>
      </c>
      <c r="M248" s="115">
        <v>2</v>
      </c>
      <c r="N248" s="115">
        <v>3</v>
      </c>
      <c r="O248" s="180" t="s">
        <v>674</v>
      </c>
      <c r="P248" s="191" t="s">
        <v>152</v>
      </c>
      <c r="Q248" s="191"/>
      <c r="R248" s="192" t="s">
        <v>637</v>
      </c>
      <c r="T248" s="22" t="str">
        <f>CONCATENATE(Tablo131[[#This Row],[Ders Adı]],",")</f>
        <v>Kriminoloji II,,</v>
      </c>
    </row>
    <row r="249" spans="2:20" hidden="1" x14ac:dyDescent="0.25">
      <c r="B249" s="111">
        <v>23456</v>
      </c>
      <c r="C249" s="111" t="s">
        <v>1016</v>
      </c>
      <c r="D249" s="112">
        <v>234</v>
      </c>
      <c r="E249" s="112">
        <v>38</v>
      </c>
      <c r="F249" s="112" t="s">
        <v>614</v>
      </c>
      <c r="G249" s="113" t="s">
        <v>1041</v>
      </c>
      <c r="H249" s="190" t="s">
        <v>1042</v>
      </c>
      <c r="I249" s="20" t="s">
        <v>1042</v>
      </c>
      <c r="J249" s="115">
        <v>2</v>
      </c>
      <c r="K249" s="115">
        <v>0</v>
      </c>
      <c r="L249" s="115">
        <f>SUM(Tablo131[[#This Row],[T]:[U]])</f>
        <v>2</v>
      </c>
      <c r="M249" s="115">
        <v>2</v>
      </c>
      <c r="N249" s="115">
        <v>3</v>
      </c>
      <c r="O249" s="180" t="s">
        <v>674</v>
      </c>
      <c r="P249" s="191" t="s">
        <v>152</v>
      </c>
      <c r="Q249" s="191"/>
      <c r="R249" s="192" t="s">
        <v>637</v>
      </c>
      <c r="T249" s="22" t="str">
        <f>CONCATENATE(Tablo131[[#This Row],[Ders Adı]],",")</f>
        <v>Özgürlükler Hukuku II,,</v>
      </c>
    </row>
    <row r="250" spans="2:20" hidden="1" x14ac:dyDescent="0.25">
      <c r="B250" s="111">
        <v>23456</v>
      </c>
      <c r="C250" s="111" t="s">
        <v>1016</v>
      </c>
      <c r="D250" s="112">
        <v>234</v>
      </c>
      <c r="E250" s="112">
        <v>39</v>
      </c>
      <c r="F250" s="112" t="s">
        <v>614</v>
      </c>
      <c r="G250" s="113" t="s">
        <v>1043</v>
      </c>
      <c r="H250" s="190" t="s">
        <v>1044</v>
      </c>
      <c r="I250" s="20" t="s">
        <v>1044</v>
      </c>
      <c r="J250" s="115">
        <v>2</v>
      </c>
      <c r="K250" s="115">
        <v>0</v>
      </c>
      <c r="L250" s="115">
        <f>SUM(Tablo131[[#This Row],[T]:[U]])</f>
        <v>2</v>
      </c>
      <c r="M250" s="115">
        <v>2</v>
      </c>
      <c r="N250" s="115">
        <v>3</v>
      </c>
      <c r="O250" s="180" t="s">
        <v>674</v>
      </c>
      <c r="P250" s="191" t="s">
        <v>152</v>
      </c>
      <c r="Q250" s="191"/>
      <c r="R250" s="192" t="s">
        <v>637</v>
      </c>
      <c r="T250" s="22" t="str">
        <f>CONCATENATE(Tablo131[[#This Row],[Ders Adı]],",")</f>
        <v>Rekabet Hukuku II,,</v>
      </c>
    </row>
    <row r="251" spans="2:20" hidden="1" x14ac:dyDescent="0.25">
      <c r="B251" s="111">
        <v>23456</v>
      </c>
      <c r="C251" s="111" t="s">
        <v>1016</v>
      </c>
      <c r="D251" s="112">
        <v>234</v>
      </c>
      <c r="E251" s="112">
        <v>40</v>
      </c>
      <c r="F251" s="112" t="s">
        <v>614</v>
      </c>
      <c r="G251" s="113" t="s">
        <v>1045</v>
      </c>
      <c r="H251" s="190" t="s">
        <v>1046</v>
      </c>
      <c r="I251" s="20" t="s">
        <v>1046</v>
      </c>
      <c r="J251" s="115">
        <v>2</v>
      </c>
      <c r="K251" s="115">
        <v>0</v>
      </c>
      <c r="L251" s="115">
        <f>SUM(Tablo131[[#This Row],[T]:[U]])</f>
        <v>2</v>
      </c>
      <c r="M251" s="115">
        <v>2</v>
      </c>
      <c r="N251" s="115">
        <v>3</v>
      </c>
      <c r="O251" s="180" t="s">
        <v>674</v>
      </c>
      <c r="P251" s="191" t="s">
        <v>152</v>
      </c>
      <c r="Q251" s="191"/>
      <c r="R251" s="192" t="s">
        <v>637</v>
      </c>
      <c r="T251" s="22" t="str">
        <f>CONCATENATE(Tablo131[[#This Row],[Ders Adı]],",")</f>
        <v>Sağlık Hukuku II,,</v>
      </c>
    </row>
    <row r="252" spans="2:20" hidden="1" x14ac:dyDescent="0.25">
      <c r="B252" s="111">
        <v>23456</v>
      </c>
      <c r="C252" s="111" t="s">
        <v>1016</v>
      </c>
      <c r="D252" s="112">
        <v>234</v>
      </c>
      <c r="E252" s="112">
        <v>41</v>
      </c>
      <c r="F252" s="112" t="s">
        <v>614</v>
      </c>
      <c r="G252" s="113" t="s">
        <v>1047</v>
      </c>
      <c r="H252" s="190" t="s">
        <v>1048</v>
      </c>
      <c r="I252" s="20" t="s">
        <v>1048</v>
      </c>
      <c r="J252" s="115">
        <v>2</v>
      </c>
      <c r="K252" s="115">
        <v>0</v>
      </c>
      <c r="L252" s="115">
        <f>SUM(Tablo131[[#This Row],[T]:[U]])</f>
        <v>2</v>
      </c>
      <c r="M252" s="115">
        <v>2</v>
      </c>
      <c r="N252" s="115">
        <v>3</v>
      </c>
      <c r="O252" s="180" t="s">
        <v>674</v>
      </c>
      <c r="P252" s="191" t="s">
        <v>152</v>
      </c>
      <c r="Q252" s="191"/>
      <c r="R252" s="192" t="s">
        <v>637</v>
      </c>
      <c r="T252" s="22" t="str">
        <f>CONCATENATE(Tablo131[[#This Row],[Ders Adı]],",")</f>
        <v>Sermaye Piyasası Hukuku II,,</v>
      </c>
    </row>
    <row r="253" spans="2:20" hidden="1" x14ac:dyDescent="0.25">
      <c r="B253" s="111">
        <v>23456</v>
      </c>
      <c r="C253" s="111" t="s">
        <v>1016</v>
      </c>
      <c r="D253" s="112">
        <v>234</v>
      </c>
      <c r="E253" s="112">
        <v>42</v>
      </c>
      <c r="F253" s="112" t="s">
        <v>614</v>
      </c>
      <c r="G253" s="113" t="s">
        <v>1049</v>
      </c>
      <c r="H253" s="190" t="s">
        <v>1050</v>
      </c>
      <c r="I253" s="20" t="s">
        <v>1050</v>
      </c>
      <c r="J253" s="115">
        <v>2</v>
      </c>
      <c r="K253" s="115">
        <v>0</v>
      </c>
      <c r="L253" s="115">
        <f>SUM(Tablo131[[#This Row],[T]:[U]])</f>
        <v>2</v>
      </c>
      <c r="M253" s="115">
        <v>2</v>
      </c>
      <c r="N253" s="115">
        <v>3</v>
      </c>
      <c r="O253" s="180" t="s">
        <v>674</v>
      </c>
      <c r="P253" s="191" t="s">
        <v>152</v>
      </c>
      <c r="Q253" s="191"/>
      <c r="R253" s="192" t="s">
        <v>637</v>
      </c>
      <c r="T253" s="22" t="str">
        <f>CONCATENATE(Tablo131[[#This Row],[Ders Adı]],",")</f>
        <v>Siyaset Bilimi II,,</v>
      </c>
    </row>
    <row r="254" spans="2:20" hidden="1" x14ac:dyDescent="0.25">
      <c r="B254" s="111">
        <v>23456</v>
      </c>
      <c r="C254" s="111" t="s">
        <v>1016</v>
      </c>
      <c r="D254" s="112">
        <v>234</v>
      </c>
      <c r="E254" s="112">
        <v>43</v>
      </c>
      <c r="F254" s="112" t="s">
        <v>614</v>
      </c>
      <c r="G254" s="113" t="s">
        <v>1051</v>
      </c>
      <c r="H254" s="190" t="s">
        <v>1052</v>
      </c>
      <c r="I254" s="20" t="s">
        <v>1052</v>
      </c>
      <c r="J254" s="115">
        <v>2</v>
      </c>
      <c r="K254" s="115">
        <v>0</v>
      </c>
      <c r="L254" s="115">
        <f>SUM(Tablo131[[#This Row],[T]:[U]])</f>
        <v>2</v>
      </c>
      <c r="M254" s="115">
        <v>2</v>
      </c>
      <c r="N254" s="115">
        <v>3</v>
      </c>
      <c r="O254" s="180" t="s">
        <v>674</v>
      </c>
      <c r="P254" s="191" t="s">
        <v>152</v>
      </c>
      <c r="Q254" s="191"/>
      <c r="R254" s="192" t="s">
        <v>637</v>
      </c>
      <c r="T254" s="22" t="str">
        <f>CONCATENATE(Tablo131[[#This Row],[Ders Adı]],",")</f>
        <v>Taşıma Hukuku II,,</v>
      </c>
    </row>
    <row r="255" spans="2:20" hidden="1" x14ac:dyDescent="0.25">
      <c r="B255" s="111">
        <v>23456</v>
      </c>
      <c r="C255" s="111" t="s">
        <v>1016</v>
      </c>
      <c r="D255" s="112">
        <v>234</v>
      </c>
      <c r="E255" s="112">
        <v>44</v>
      </c>
      <c r="F255" s="112" t="s">
        <v>614</v>
      </c>
      <c r="G255" s="113" t="s">
        <v>1053</v>
      </c>
      <c r="H255" s="190" t="s">
        <v>1054</v>
      </c>
      <c r="I255" s="20" t="s">
        <v>1054</v>
      </c>
      <c r="J255" s="115">
        <v>2</v>
      </c>
      <c r="K255" s="115">
        <v>0</v>
      </c>
      <c r="L255" s="115">
        <f>SUM(Tablo131[[#This Row],[T]:[U]])</f>
        <v>2</v>
      </c>
      <c r="M255" s="115">
        <v>2</v>
      </c>
      <c r="N255" s="115">
        <v>3</v>
      </c>
      <c r="O255" s="180" t="s">
        <v>674</v>
      </c>
      <c r="P255" s="191" t="s">
        <v>152</v>
      </c>
      <c r="Q255" s="191"/>
      <c r="R255" s="192" t="s">
        <v>637</v>
      </c>
      <c r="T255" s="22" t="str">
        <f>CONCATENATE(Tablo131[[#This Row],[Ders Adı]],",")</f>
        <v>Tebligat Hukuku II,,</v>
      </c>
    </row>
    <row r="256" spans="2:20" hidden="1" x14ac:dyDescent="0.25">
      <c r="B256" s="111">
        <v>23456</v>
      </c>
      <c r="C256" s="111" t="s">
        <v>1016</v>
      </c>
      <c r="D256" s="112">
        <v>234</v>
      </c>
      <c r="E256" s="112">
        <v>45</v>
      </c>
      <c r="F256" s="112" t="s">
        <v>614</v>
      </c>
      <c r="G256" s="113" t="s">
        <v>1055</v>
      </c>
      <c r="H256" s="190" t="s">
        <v>1056</v>
      </c>
      <c r="I256" s="20" t="s">
        <v>1056</v>
      </c>
      <c r="J256" s="115">
        <v>2</v>
      </c>
      <c r="K256" s="115">
        <v>0</v>
      </c>
      <c r="L256" s="115">
        <f>SUM(Tablo131[[#This Row],[T]:[U]])</f>
        <v>2</v>
      </c>
      <c r="M256" s="115">
        <v>2</v>
      </c>
      <c r="N256" s="115">
        <v>3</v>
      </c>
      <c r="O256" s="180" t="s">
        <v>674</v>
      </c>
      <c r="P256" s="191" t="s">
        <v>152</v>
      </c>
      <c r="Q256" s="191"/>
      <c r="R256" s="192" t="s">
        <v>637</v>
      </c>
      <c r="T256" s="22" t="str">
        <f>CONCATENATE(Tablo131[[#This Row],[Ders Adı]],",")</f>
        <v>Teminat Hukuku II,,</v>
      </c>
    </row>
    <row r="257" spans="2:20" hidden="1" x14ac:dyDescent="0.25">
      <c r="B257" s="111">
        <v>23456</v>
      </c>
      <c r="C257" s="111" t="s">
        <v>1016</v>
      </c>
      <c r="D257" s="112">
        <v>234</v>
      </c>
      <c r="E257" s="112">
        <v>46</v>
      </c>
      <c r="F257" s="112" t="s">
        <v>614</v>
      </c>
      <c r="G257" s="113" t="s">
        <v>1057</v>
      </c>
      <c r="H257" s="190" t="s">
        <v>1058</v>
      </c>
      <c r="I257" s="20" t="s">
        <v>1058</v>
      </c>
      <c r="J257" s="115">
        <v>2</v>
      </c>
      <c r="K257" s="115">
        <v>0</v>
      </c>
      <c r="L257" s="115">
        <f>SUM(Tablo131[[#This Row],[T]:[U]])</f>
        <v>2</v>
      </c>
      <c r="M257" s="115">
        <v>2</v>
      </c>
      <c r="N257" s="115">
        <v>3</v>
      </c>
      <c r="O257" s="180" t="s">
        <v>674</v>
      </c>
      <c r="P257" s="191" t="s">
        <v>152</v>
      </c>
      <c r="Q257" s="191"/>
      <c r="R257" s="192" t="s">
        <v>637</v>
      </c>
      <c r="T257" s="22" t="str">
        <f>CONCATENATE(Tablo131[[#This Row],[Ders Adı]],",")</f>
        <v>Ticari Ceza Hukuku II,,</v>
      </c>
    </row>
    <row r="258" spans="2:20" hidden="1" x14ac:dyDescent="0.25">
      <c r="B258" s="111">
        <v>23456</v>
      </c>
      <c r="C258" s="111" t="s">
        <v>1016</v>
      </c>
      <c r="D258" s="112">
        <v>234</v>
      </c>
      <c r="E258" s="112">
        <v>47</v>
      </c>
      <c r="F258" s="112" t="s">
        <v>614</v>
      </c>
      <c r="G258" s="113" t="s">
        <v>1059</v>
      </c>
      <c r="H258" s="190" t="s">
        <v>1060</v>
      </c>
      <c r="I258" s="20" t="s">
        <v>1060</v>
      </c>
      <c r="J258" s="115">
        <v>2</v>
      </c>
      <c r="K258" s="115">
        <v>0</v>
      </c>
      <c r="L258" s="115">
        <f>SUM(Tablo131[[#This Row],[T]:[U]])</f>
        <v>2</v>
      </c>
      <c r="M258" s="115">
        <v>2</v>
      </c>
      <c r="N258" s="115">
        <v>3</v>
      </c>
      <c r="O258" s="180" t="s">
        <v>674</v>
      </c>
      <c r="P258" s="191" t="s">
        <v>152</v>
      </c>
      <c r="Q258" s="191"/>
      <c r="R258" s="192" t="s">
        <v>637</v>
      </c>
      <c r="T258" s="22" t="str">
        <f>CONCATENATE(Tablo131[[#This Row],[Ders Adı]],",")</f>
        <v>Turkish Family Law II,,</v>
      </c>
    </row>
    <row r="259" spans="2:20" hidden="1" x14ac:dyDescent="0.25">
      <c r="B259" s="111">
        <v>23456</v>
      </c>
      <c r="C259" s="111" t="s">
        <v>1016</v>
      </c>
      <c r="D259" s="112">
        <v>234</v>
      </c>
      <c r="E259" s="112">
        <v>48</v>
      </c>
      <c r="F259" s="112" t="s">
        <v>614</v>
      </c>
      <c r="G259" s="113" t="s">
        <v>1061</v>
      </c>
      <c r="H259" s="190" t="s">
        <v>1062</v>
      </c>
      <c r="I259" s="20" t="s">
        <v>1062</v>
      </c>
      <c r="J259" s="115">
        <v>2</v>
      </c>
      <c r="K259" s="115">
        <v>0</v>
      </c>
      <c r="L259" s="115">
        <f>SUM(Tablo131[[#This Row],[T]:[U]])</f>
        <v>2</v>
      </c>
      <c r="M259" s="115">
        <v>2</v>
      </c>
      <c r="N259" s="115">
        <v>3</v>
      </c>
      <c r="O259" s="180" t="s">
        <v>674</v>
      </c>
      <c r="P259" s="191" t="s">
        <v>152</v>
      </c>
      <c r="Q259" s="191"/>
      <c r="R259" s="192" t="s">
        <v>637</v>
      </c>
      <c r="T259" s="22" t="str">
        <f>CONCATENATE(Tablo131[[#This Row],[Ders Adı]],",")</f>
        <v>Tüketici Hukuku II,,</v>
      </c>
    </row>
    <row r="260" spans="2:20" hidden="1" x14ac:dyDescent="0.25">
      <c r="B260" s="111">
        <v>23456</v>
      </c>
      <c r="C260" s="111" t="s">
        <v>1016</v>
      </c>
      <c r="D260" s="112">
        <v>234</v>
      </c>
      <c r="E260" s="112">
        <v>49</v>
      </c>
      <c r="F260" s="112" t="s">
        <v>614</v>
      </c>
      <c r="G260" s="113" t="s">
        <v>1063</v>
      </c>
      <c r="H260" s="190" t="s">
        <v>1064</v>
      </c>
      <c r="I260" s="20" t="s">
        <v>1064</v>
      </c>
      <c r="J260" s="115">
        <v>2</v>
      </c>
      <c r="K260" s="115">
        <v>0</v>
      </c>
      <c r="L260" s="115">
        <f>SUM(Tablo131[[#This Row],[T]:[U]])</f>
        <v>2</v>
      </c>
      <c r="M260" s="115">
        <v>2</v>
      </c>
      <c r="N260" s="115">
        <v>3</v>
      </c>
      <c r="O260" s="180" t="s">
        <v>674</v>
      </c>
      <c r="P260" s="191" t="s">
        <v>152</v>
      </c>
      <c r="Q260" s="191"/>
      <c r="R260" s="192" t="s">
        <v>637</v>
      </c>
      <c r="T260" s="22" t="str">
        <f>CONCATENATE(Tablo131[[#This Row],[Ders Adı]],",")</f>
        <v>Türk Demokrasi Tarihi II,,</v>
      </c>
    </row>
    <row r="261" spans="2:20" hidden="1" x14ac:dyDescent="0.25">
      <c r="B261" s="111">
        <v>23456</v>
      </c>
      <c r="C261" s="111" t="s">
        <v>1016</v>
      </c>
      <c r="D261" s="112">
        <v>234</v>
      </c>
      <c r="E261" s="112">
        <v>50</v>
      </c>
      <c r="F261" s="112" t="s">
        <v>614</v>
      </c>
      <c r="G261" s="113" t="s">
        <v>1065</v>
      </c>
      <c r="H261" s="190" t="s">
        <v>1066</v>
      </c>
      <c r="I261" s="20" t="s">
        <v>1066</v>
      </c>
      <c r="J261" s="115">
        <v>2</v>
      </c>
      <c r="K261" s="115">
        <v>0</v>
      </c>
      <c r="L261" s="115">
        <f>SUM(Tablo131[[#This Row],[T]:[U]])</f>
        <v>2</v>
      </c>
      <c r="M261" s="115">
        <v>2</v>
      </c>
      <c r="N261" s="115">
        <v>3</v>
      </c>
      <c r="O261" s="180" t="s">
        <v>674</v>
      </c>
      <c r="P261" s="191" t="s">
        <v>152</v>
      </c>
      <c r="Q261" s="191"/>
      <c r="R261" s="192" t="s">
        <v>637</v>
      </c>
      <c r="T261" s="22" t="str">
        <f>CONCATENATE(Tablo131[[#This Row],[Ders Adı]],",")</f>
        <v>Umumi Hukuk Tarihi II,,</v>
      </c>
    </row>
    <row r="262" spans="2:20" hidden="1" x14ac:dyDescent="0.25">
      <c r="B262" s="17">
        <v>1</v>
      </c>
      <c r="C262" s="17">
        <v>1</v>
      </c>
      <c r="D262" s="18">
        <v>1</v>
      </c>
      <c r="E262" s="18">
        <v>1</v>
      </c>
      <c r="F262" s="18" t="s">
        <v>356</v>
      </c>
      <c r="G262" s="19" t="s">
        <v>190</v>
      </c>
      <c r="H262" s="20" t="s">
        <v>401</v>
      </c>
      <c r="I262" s="20" t="s">
        <v>191</v>
      </c>
      <c r="J262" s="21">
        <v>2</v>
      </c>
      <c r="K262" s="21">
        <v>0</v>
      </c>
      <c r="L262" s="115">
        <f>SUM(Tablo131[[#This Row],[T]:[U]])</f>
        <v>2</v>
      </c>
      <c r="M262" s="21">
        <v>4</v>
      </c>
      <c r="N262" s="21">
        <v>4</v>
      </c>
      <c r="O262" s="183" t="s">
        <v>359</v>
      </c>
      <c r="P262" s="184" t="s">
        <v>359</v>
      </c>
      <c r="Q262" s="184" t="s">
        <v>616</v>
      </c>
      <c r="R262" s="117" t="str">
        <f t="shared" ref="R262:R295" si="6">IF(H262=H261,1,"")</f>
        <v/>
      </c>
      <c r="T262" s="22" t="str">
        <f>CONCATENATE(Tablo131[[#This Row],[Ders Adı]],",")</f>
        <v>ATATÜRK İLKELERİ VE İNKILAP TARİHİ,</v>
      </c>
    </row>
    <row r="263" spans="2:20" hidden="1" x14ac:dyDescent="0.25">
      <c r="B263" s="23">
        <v>1</v>
      </c>
      <c r="C263" s="23">
        <v>2</v>
      </c>
      <c r="D263" s="18">
        <v>1</v>
      </c>
      <c r="E263" s="24">
        <v>2</v>
      </c>
      <c r="F263" s="18" t="s">
        <v>356</v>
      </c>
      <c r="G263" s="25" t="s">
        <v>244</v>
      </c>
      <c r="H263" s="26" t="s">
        <v>460</v>
      </c>
      <c r="I263" s="26" t="s">
        <v>245</v>
      </c>
      <c r="J263" s="27">
        <v>2</v>
      </c>
      <c r="K263" s="27">
        <v>0</v>
      </c>
      <c r="L263" s="115">
        <f>SUM(Tablo131[[#This Row],[T]:[U]])</f>
        <v>2</v>
      </c>
      <c r="M263" s="27">
        <v>6</v>
      </c>
      <c r="N263" s="27">
        <v>6</v>
      </c>
      <c r="O263" s="186" t="s">
        <v>359</v>
      </c>
      <c r="P263" s="193" t="s">
        <v>359</v>
      </c>
      <c r="Q263" s="193" t="s">
        <v>281</v>
      </c>
      <c r="R263" s="117" t="str">
        <f t="shared" si="6"/>
        <v/>
      </c>
      <c r="T263" s="22" t="str">
        <f>CONCATENATE(Tablo131[[#This Row],[Ders Adı]],",")</f>
        <v>HUKUK BAŞLANGICI,</v>
      </c>
    </row>
    <row r="264" spans="2:20" hidden="1" x14ac:dyDescent="0.25">
      <c r="B264" s="17">
        <v>1</v>
      </c>
      <c r="C264" s="17">
        <v>3</v>
      </c>
      <c r="D264" s="18">
        <v>1</v>
      </c>
      <c r="E264" s="18">
        <v>3</v>
      </c>
      <c r="F264" s="18" t="s">
        <v>356</v>
      </c>
      <c r="G264" s="19" t="s">
        <v>290</v>
      </c>
      <c r="H264" s="20" t="s">
        <v>519</v>
      </c>
      <c r="I264" s="20" t="s">
        <v>291</v>
      </c>
      <c r="J264" s="21">
        <v>2</v>
      </c>
      <c r="K264" s="21">
        <v>1</v>
      </c>
      <c r="L264" s="115">
        <f>SUM(Tablo131[[#This Row],[T]:[U]])</f>
        <v>3</v>
      </c>
      <c r="M264" s="21">
        <v>6</v>
      </c>
      <c r="N264" s="21">
        <v>6</v>
      </c>
      <c r="O264" s="183" t="s">
        <v>359</v>
      </c>
      <c r="P264" s="193" t="s">
        <v>359</v>
      </c>
      <c r="Q264" s="184" t="s">
        <v>291</v>
      </c>
      <c r="R264" s="117" t="str">
        <f t="shared" si="6"/>
        <v/>
      </c>
      <c r="T264" s="22" t="str">
        <f>CONCATENATE(Tablo131[[#This Row],[Ders Adı]],",")</f>
        <v>ROMA HUKUKU,</v>
      </c>
    </row>
    <row r="265" spans="2:20" x14ac:dyDescent="0.25">
      <c r="B265" s="17">
        <v>1</v>
      </c>
      <c r="C265" s="17">
        <v>4</v>
      </c>
      <c r="D265" s="18">
        <v>1</v>
      </c>
      <c r="E265" s="18">
        <v>4</v>
      </c>
      <c r="F265" s="18" t="s">
        <v>356</v>
      </c>
      <c r="G265" s="19" t="s">
        <v>186</v>
      </c>
      <c r="H265" s="20" t="s">
        <v>397</v>
      </c>
      <c r="I265" s="20" t="s">
        <v>187</v>
      </c>
      <c r="J265" s="21">
        <v>3</v>
      </c>
      <c r="K265" s="21">
        <v>1</v>
      </c>
      <c r="L265" s="115">
        <f>SUM(Tablo131[[#This Row],[T]:[U]])</f>
        <v>4</v>
      </c>
      <c r="M265" s="21">
        <v>10</v>
      </c>
      <c r="N265" s="21">
        <v>10</v>
      </c>
      <c r="O265" s="183" t="s">
        <v>359</v>
      </c>
      <c r="P265" s="193" t="s">
        <v>359</v>
      </c>
      <c r="Q265" s="184" t="s">
        <v>187</v>
      </c>
      <c r="R265" s="117" t="str">
        <f t="shared" si="6"/>
        <v/>
      </c>
      <c r="T265" s="22" t="str">
        <f>CONCATENATE(Tablo131[[#This Row],[Ders Adı]],",")</f>
        <v>ANAYASA HUKUKU,</v>
      </c>
    </row>
    <row r="266" spans="2:20" hidden="1" x14ac:dyDescent="0.25">
      <c r="B266" s="17">
        <v>1</v>
      </c>
      <c r="C266" s="17">
        <v>5</v>
      </c>
      <c r="D266" s="18">
        <v>1</v>
      </c>
      <c r="E266" s="18">
        <v>5</v>
      </c>
      <c r="F266" s="18" t="s">
        <v>356</v>
      </c>
      <c r="G266" s="19" t="s">
        <v>280</v>
      </c>
      <c r="H266" s="20" t="s">
        <v>506</v>
      </c>
      <c r="I266" s="20" t="s">
        <v>281</v>
      </c>
      <c r="J266" s="21">
        <v>3</v>
      </c>
      <c r="K266" s="21">
        <v>1</v>
      </c>
      <c r="L266" s="115">
        <f>SUM(Tablo131[[#This Row],[T]:[U]])</f>
        <v>4</v>
      </c>
      <c r="M266" s="21">
        <v>10</v>
      </c>
      <c r="N266" s="21">
        <v>10</v>
      </c>
      <c r="O266" s="183" t="s">
        <v>359</v>
      </c>
      <c r="P266" s="193" t="s">
        <v>359</v>
      </c>
      <c r="Q266" s="184" t="s">
        <v>326</v>
      </c>
      <c r="R266" s="117" t="str">
        <f t="shared" si="6"/>
        <v/>
      </c>
      <c r="T266" s="22" t="str">
        <f>CONCATENATE(Tablo131[[#This Row],[Ders Adı]],",")</f>
        <v>MEDENİ HUKUK,</v>
      </c>
    </row>
    <row r="267" spans="2:20" hidden="1" x14ac:dyDescent="0.25">
      <c r="B267" s="17">
        <v>1</v>
      </c>
      <c r="C267" s="17">
        <v>6</v>
      </c>
      <c r="D267" s="18">
        <v>1</v>
      </c>
      <c r="E267" s="18">
        <v>6</v>
      </c>
      <c r="F267" s="18" t="s">
        <v>356</v>
      </c>
      <c r="G267" s="19" t="s">
        <v>248</v>
      </c>
      <c r="H267" s="20" t="s">
        <v>463</v>
      </c>
      <c r="I267" s="20" t="s">
        <v>249</v>
      </c>
      <c r="J267" s="21">
        <v>2</v>
      </c>
      <c r="K267" s="21">
        <v>0</v>
      </c>
      <c r="L267" s="115">
        <f>SUM(Tablo131[[#This Row],[T]:[U]])</f>
        <v>2</v>
      </c>
      <c r="M267" s="21">
        <v>6</v>
      </c>
      <c r="N267" s="21">
        <v>6</v>
      </c>
      <c r="O267" s="183" t="s">
        <v>359</v>
      </c>
      <c r="P267" s="193" t="s">
        <v>359</v>
      </c>
      <c r="Q267" s="184" t="s">
        <v>249</v>
      </c>
      <c r="R267" s="117" t="str">
        <f t="shared" si="6"/>
        <v/>
      </c>
      <c r="T267" s="22" t="str">
        <f>CONCATENATE(Tablo131[[#This Row],[Ders Adı]],",")</f>
        <v>HUKUK FELSEFESİ VE SOSYOLOJİSİ,</v>
      </c>
    </row>
    <row r="268" spans="2:20" hidden="1" x14ac:dyDescent="0.25">
      <c r="B268" s="17">
        <v>1</v>
      </c>
      <c r="C268" s="17">
        <v>7</v>
      </c>
      <c r="D268" s="18">
        <v>1</v>
      </c>
      <c r="E268" s="18">
        <v>7</v>
      </c>
      <c r="F268" s="18" t="s">
        <v>356</v>
      </c>
      <c r="G268" s="19" t="s">
        <v>231</v>
      </c>
      <c r="H268" s="20" t="s">
        <v>526</v>
      </c>
      <c r="I268" s="20" t="s">
        <v>527</v>
      </c>
      <c r="J268" s="21">
        <v>2</v>
      </c>
      <c r="K268" s="21">
        <v>0</v>
      </c>
      <c r="L268" s="115">
        <f>SUM(Tablo131[[#This Row],[T]:[U]])</f>
        <v>2</v>
      </c>
      <c r="M268" s="21">
        <v>5</v>
      </c>
      <c r="N268" s="21">
        <v>5</v>
      </c>
      <c r="O268" s="183" t="s">
        <v>369</v>
      </c>
      <c r="P268" s="193" t="s">
        <v>358</v>
      </c>
      <c r="Q268" s="184" t="s">
        <v>616</v>
      </c>
      <c r="R268" s="117" t="str">
        <f t="shared" si="6"/>
        <v/>
      </c>
      <c r="T268" s="22" t="str">
        <f>CONCATENATE(Tablo131[[#This Row],[Ders Adı]],",")</f>
        <v>SEÇİMLİK DERS - 1,</v>
      </c>
    </row>
    <row r="269" spans="2:20" hidden="1" x14ac:dyDescent="0.25">
      <c r="B269" s="17">
        <v>1</v>
      </c>
      <c r="C269" s="17">
        <v>8</v>
      </c>
      <c r="D269" s="18">
        <v>1</v>
      </c>
      <c r="E269" s="18">
        <v>8</v>
      </c>
      <c r="F269" s="18" t="s">
        <v>356</v>
      </c>
      <c r="G269" s="19" t="s">
        <v>258</v>
      </c>
      <c r="H269" s="20" t="s">
        <v>528</v>
      </c>
      <c r="I269" s="20" t="s">
        <v>529</v>
      </c>
      <c r="J269" s="21">
        <v>2</v>
      </c>
      <c r="K269" s="21">
        <v>0</v>
      </c>
      <c r="L269" s="115">
        <f>SUM(Tablo131[[#This Row],[T]:[U]])</f>
        <v>2</v>
      </c>
      <c r="M269" s="21">
        <v>5</v>
      </c>
      <c r="N269" s="21">
        <v>5</v>
      </c>
      <c r="O269" s="183" t="s">
        <v>371</v>
      </c>
      <c r="P269" s="193" t="s">
        <v>358</v>
      </c>
      <c r="Q269" s="184" t="s">
        <v>616</v>
      </c>
      <c r="R269" s="117" t="str">
        <f t="shared" si="6"/>
        <v/>
      </c>
      <c r="T269" s="22" t="str">
        <f>CONCATENATE(Tablo131[[#This Row],[Ders Adı]],",")</f>
        <v>SEÇİMLİK DERS - 2,</v>
      </c>
    </row>
    <row r="270" spans="2:20" hidden="1" x14ac:dyDescent="0.25">
      <c r="B270" s="17">
        <v>1</v>
      </c>
      <c r="C270" s="17">
        <v>9</v>
      </c>
      <c r="D270" s="18">
        <v>1</v>
      </c>
      <c r="E270" s="18">
        <v>9</v>
      </c>
      <c r="F270" s="18" t="s">
        <v>356</v>
      </c>
      <c r="G270" s="19" t="s">
        <v>312</v>
      </c>
      <c r="H270" s="20" t="s">
        <v>574</v>
      </c>
      <c r="I270" s="20" t="s">
        <v>313</v>
      </c>
      <c r="J270" s="21">
        <v>2</v>
      </c>
      <c r="K270" s="21">
        <v>0</v>
      </c>
      <c r="L270" s="115">
        <f>SUM(Tablo131[[#This Row],[T]:[U]])</f>
        <v>2</v>
      </c>
      <c r="M270" s="21">
        <v>4</v>
      </c>
      <c r="N270" s="21">
        <v>4</v>
      </c>
      <c r="O270" s="183" t="s">
        <v>359</v>
      </c>
      <c r="P270" s="193" t="s">
        <v>359</v>
      </c>
      <c r="Q270" s="184" t="s">
        <v>1067</v>
      </c>
      <c r="R270" s="117" t="str">
        <f t="shared" si="6"/>
        <v/>
      </c>
      <c r="T270" s="22" t="str">
        <f>CONCATENATE(Tablo131[[#This Row],[Ders Adı]],",")</f>
        <v>TÜRK DİLİ,</v>
      </c>
    </row>
    <row r="271" spans="2:20" hidden="1" x14ac:dyDescent="0.25">
      <c r="B271" s="17">
        <v>1</v>
      </c>
      <c r="C271" s="17">
        <v>10</v>
      </c>
      <c r="D271" s="18">
        <v>1</v>
      </c>
      <c r="E271" s="18">
        <v>10</v>
      </c>
      <c r="F271" s="18" t="s">
        <v>356</v>
      </c>
      <c r="G271" s="19" t="s">
        <v>181</v>
      </c>
      <c r="H271" s="20" t="s">
        <v>588</v>
      </c>
      <c r="I271" s="20" t="s">
        <v>149</v>
      </c>
      <c r="J271" s="21">
        <v>2</v>
      </c>
      <c r="K271" s="21">
        <v>0</v>
      </c>
      <c r="L271" s="115">
        <f>SUM(Tablo131[[#This Row],[T]:[U]])</f>
        <v>2</v>
      </c>
      <c r="M271" s="21">
        <v>4</v>
      </c>
      <c r="N271" s="21">
        <v>4</v>
      </c>
      <c r="O271" s="183" t="s">
        <v>1068</v>
      </c>
      <c r="P271" s="193" t="s">
        <v>181</v>
      </c>
      <c r="Q271" s="184" t="s">
        <v>1067</v>
      </c>
      <c r="R271" s="117" t="str">
        <f t="shared" si="6"/>
        <v/>
      </c>
      <c r="T271" s="22" t="str">
        <f>CONCATENATE(Tablo131[[#This Row],[Ders Adı]],",")</f>
        <v>YABANCI DİL,</v>
      </c>
    </row>
    <row r="272" spans="2:20" hidden="1" x14ac:dyDescent="0.25">
      <c r="B272" s="17">
        <v>1</v>
      </c>
      <c r="C272" s="17"/>
      <c r="D272" s="18">
        <v>1</v>
      </c>
      <c r="E272" s="18">
        <v>11</v>
      </c>
      <c r="F272" s="18" t="s">
        <v>356</v>
      </c>
      <c r="G272" s="19" t="s">
        <v>321</v>
      </c>
      <c r="H272" s="20" t="s">
        <v>581</v>
      </c>
      <c r="I272" s="20" t="s">
        <v>582</v>
      </c>
      <c r="J272" s="21">
        <v>2</v>
      </c>
      <c r="K272" s="21">
        <v>0</v>
      </c>
      <c r="L272" s="115">
        <f>SUM(Tablo131[[#This Row],[T]:[U]])</f>
        <v>2</v>
      </c>
      <c r="M272" s="21">
        <v>5</v>
      </c>
      <c r="N272" s="21">
        <v>5</v>
      </c>
      <c r="O272" s="183" t="s">
        <v>369</v>
      </c>
      <c r="P272" s="193" t="s">
        <v>358</v>
      </c>
      <c r="Q272" s="184" t="s">
        <v>317</v>
      </c>
      <c r="R272" s="117" t="str">
        <f t="shared" si="6"/>
        <v/>
      </c>
      <c r="T272" s="22" t="str">
        <f>CONCATENATE(Tablo131[[#This Row],[Ders Adı]],",")</f>
        <v>UMUMİ HUKUK TARİHİ.,</v>
      </c>
    </row>
    <row r="273" spans="2:20" hidden="1" x14ac:dyDescent="0.25">
      <c r="B273" s="17">
        <v>1</v>
      </c>
      <c r="C273" s="17"/>
      <c r="D273" s="18">
        <v>1</v>
      </c>
      <c r="E273" s="18">
        <v>12</v>
      </c>
      <c r="F273" s="18" t="s">
        <v>356</v>
      </c>
      <c r="G273" s="19" t="s">
        <v>232</v>
      </c>
      <c r="H273" s="20" t="s">
        <v>447</v>
      </c>
      <c r="I273" s="20" t="s">
        <v>448</v>
      </c>
      <c r="J273" s="21">
        <v>2</v>
      </c>
      <c r="K273" s="21">
        <v>0</v>
      </c>
      <c r="L273" s="115">
        <f>SUM(Tablo131[[#This Row],[T]:[U]])</f>
        <v>2</v>
      </c>
      <c r="M273" s="21">
        <v>5</v>
      </c>
      <c r="N273" s="21">
        <v>5</v>
      </c>
      <c r="O273" s="183" t="s">
        <v>369</v>
      </c>
      <c r="P273" s="193" t="s">
        <v>358</v>
      </c>
      <c r="Q273" s="184" t="s">
        <v>281</v>
      </c>
      <c r="R273" s="117" t="str">
        <f t="shared" si="6"/>
        <v/>
      </c>
      <c r="T273" s="22" t="str">
        <f>CONCATENATE(Tablo131[[#This Row],[Ders Adı]],",")</f>
        <v>EVLİLİK BİRLİĞİ.,</v>
      </c>
    </row>
    <row r="274" spans="2:20" hidden="1" x14ac:dyDescent="0.25">
      <c r="B274" s="17">
        <v>1</v>
      </c>
      <c r="C274" s="17"/>
      <c r="D274" s="18">
        <v>1</v>
      </c>
      <c r="E274" s="18">
        <v>13</v>
      </c>
      <c r="F274" s="18" t="s">
        <v>356</v>
      </c>
      <c r="G274" s="19" t="s">
        <v>253</v>
      </c>
      <c r="H274" s="20" t="s">
        <v>467</v>
      </c>
      <c r="I274" s="20" t="s">
        <v>468</v>
      </c>
      <c r="J274" s="21">
        <v>2</v>
      </c>
      <c r="K274" s="21">
        <v>0</v>
      </c>
      <c r="L274" s="115">
        <f>SUM(Tablo131[[#This Row],[T]:[U]])</f>
        <v>2</v>
      </c>
      <c r="M274" s="21">
        <v>5</v>
      </c>
      <c r="N274" s="21">
        <v>5</v>
      </c>
      <c r="O274" s="183" t="s">
        <v>369</v>
      </c>
      <c r="P274" s="193" t="s">
        <v>358</v>
      </c>
      <c r="Q274" s="184" t="s">
        <v>281</v>
      </c>
      <c r="R274" s="117" t="str">
        <f t="shared" si="6"/>
        <v/>
      </c>
      <c r="T274" s="22" t="str">
        <f>CONCATENATE(Tablo131[[#This Row],[Ders Adı]],",")</f>
        <v>HUKUK MESLEĞİ VE ETİK.,</v>
      </c>
    </row>
    <row r="275" spans="2:20" hidden="1" x14ac:dyDescent="0.25">
      <c r="B275" s="17">
        <v>1</v>
      </c>
      <c r="C275" s="17"/>
      <c r="D275" s="18">
        <v>1</v>
      </c>
      <c r="E275" s="18">
        <v>14</v>
      </c>
      <c r="F275" s="18" t="s">
        <v>356</v>
      </c>
      <c r="G275" s="19" t="s">
        <v>380</v>
      </c>
      <c r="H275" s="20" t="s">
        <v>570</v>
      </c>
      <c r="I275" s="20" t="s">
        <v>381</v>
      </c>
      <c r="J275" s="21">
        <v>2</v>
      </c>
      <c r="K275" s="21">
        <v>0</v>
      </c>
      <c r="L275" s="115">
        <f>SUM(Tablo131[[#This Row],[T]:[U]])</f>
        <v>2</v>
      </c>
      <c r="M275" s="21">
        <v>5</v>
      </c>
      <c r="N275" s="21">
        <v>5</v>
      </c>
      <c r="O275" s="183" t="s">
        <v>369</v>
      </c>
      <c r="P275" s="193" t="s">
        <v>358</v>
      </c>
      <c r="Q275" s="184" t="s">
        <v>281</v>
      </c>
      <c r="R275" s="117" t="str">
        <f t="shared" si="6"/>
        <v/>
      </c>
      <c r="T275" s="22" t="str">
        <f>CONCATENATE(Tablo131[[#This Row],[Ders Adı]],",")</f>
        <v>TURKİSH FAMİLY LAW,</v>
      </c>
    </row>
    <row r="276" spans="2:20" hidden="1" x14ac:dyDescent="0.25">
      <c r="B276" s="17">
        <v>1</v>
      </c>
      <c r="C276" s="17"/>
      <c r="D276" s="18">
        <v>1</v>
      </c>
      <c r="E276" s="18">
        <v>15</v>
      </c>
      <c r="F276" s="18" t="s">
        <v>356</v>
      </c>
      <c r="G276" s="19" t="s">
        <v>300</v>
      </c>
      <c r="H276" s="20" t="s">
        <v>553</v>
      </c>
      <c r="I276" s="20" t="s">
        <v>554</v>
      </c>
      <c r="J276" s="21">
        <v>2</v>
      </c>
      <c r="K276" s="21">
        <v>0</v>
      </c>
      <c r="L276" s="115">
        <f>SUM(Tablo131[[#This Row],[T]:[U]])</f>
        <v>2</v>
      </c>
      <c r="M276" s="21">
        <v>5</v>
      </c>
      <c r="N276" s="21">
        <v>5</v>
      </c>
      <c r="O276" s="183" t="s">
        <v>369</v>
      </c>
      <c r="P276" s="193" t="s">
        <v>358</v>
      </c>
      <c r="Q276" s="184" t="s">
        <v>249</v>
      </c>
      <c r="R276" s="117" t="str">
        <f t="shared" si="6"/>
        <v/>
      </c>
      <c r="T276" s="22" t="str">
        <f>CONCATENATE(Tablo131[[#This Row],[Ders Adı]],",")</f>
        <v>SOSYOLOJİ.,</v>
      </c>
    </row>
    <row r="277" spans="2:20" hidden="1" x14ac:dyDescent="0.25">
      <c r="B277" s="17">
        <v>1</v>
      </c>
      <c r="C277" s="17"/>
      <c r="D277" s="18">
        <v>1</v>
      </c>
      <c r="E277" s="18">
        <v>16</v>
      </c>
      <c r="F277" s="18" t="s">
        <v>356</v>
      </c>
      <c r="G277" s="19" t="s">
        <v>370</v>
      </c>
      <c r="H277" s="20" t="s">
        <v>469</v>
      </c>
      <c r="I277" s="20" t="s">
        <v>470</v>
      </c>
      <c r="J277" s="21">
        <v>2</v>
      </c>
      <c r="K277" s="21">
        <v>0</v>
      </c>
      <c r="L277" s="115">
        <f>SUM(Tablo131[[#This Row],[T]:[U]])</f>
        <v>2</v>
      </c>
      <c r="M277" s="21">
        <v>5</v>
      </c>
      <c r="N277" s="21">
        <v>5</v>
      </c>
      <c r="O277" s="183" t="s">
        <v>371</v>
      </c>
      <c r="P277" s="193" t="s">
        <v>358</v>
      </c>
      <c r="Q277" s="184" t="s">
        <v>281</v>
      </c>
      <c r="R277" s="117" t="str">
        <f t="shared" si="6"/>
        <v/>
      </c>
      <c r="T277" s="22" t="str">
        <f>CONCATENATE(Tablo131[[#This Row],[Ders Adı]],",")</f>
        <v>HUKUK METODOLOJİSİ,</v>
      </c>
    </row>
    <row r="278" spans="2:20" hidden="1" x14ac:dyDescent="0.25">
      <c r="B278" s="17">
        <v>1</v>
      </c>
      <c r="C278" s="17"/>
      <c r="D278" s="18">
        <v>1</v>
      </c>
      <c r="E278" s="18">
        <v>17</v>
      </c>
      <c r="F278" s="18" t="s">
        <v>356</v>
      </c>
      <c r="G278" s="19" t="s">
        <v>259</v>
      </c>
      <c r="H278" s="20" t="s">
        <v>479</v>
      </c>
      <c r="I278" s="20" t="s">
        <v>260</v>
      </c>
      <c r="J278" s="21">
        <v>2</v>
      </c>
      <c r="K278" s="21">
        <v>0</v>
      </c>
      <c r="L278" s="115">
        <f>SUM(Tablo131[[#This Row],[T]:[U]])</f>
        <v>2</v>
      </c>
      <c r="M278" s="21">
        <v>5</v>
      </c>
      <c r="N278" s="21">
        <v>5</v>
      </c>
      <c r="O278" s="183" t="s">
        <v>371</v>
      </c>
      <c r="P278" s="193" t="s">
        <v>358</v>
      </c>
      <c r="Q278" s="184" t="s">
        <v>616</v>
      </c>
      <c r="R278" s="117" t="str">
        <f t="shared" si="6"/>
        <v/>
      </c>
      <c r="T278" s="22" t="str">
        <f>CONCATENATE(Tablo131[[#This Row],[Ders Adı]],",")</f>
        <v>İKTİSAT,</v>
      </c>
    </row>
    <row r="279" spans="2:20" hidden="1" x14ac:dyDescent="0.25">
      <c r="B279" s="17">
        <v>1</v>
      </c>
      <c r="C279" s="17"/>
      <c r="D279" s="18">
        <v>1</v>
      </c>
      <c r="E279" s="18">
        <v>18</v>
      </c>
      <c r="F279" s="18" t="s">
        <v>356</v>
      </c>
      <c r="G279" s="19" t="s">
        <v>182</v>
      </c>
      <c r="H279" s="20" t="s">
        <v>394</v>
      </c>
      <c r="I279" s="20" t="s">
        <v>183</v>
      </c>
      <c r="J279" s="21">
        <v>2</v>
      </c>
      <c r="K279" s="21">
        <v>0</v>
      </c>
      <c r="L279" s="115">
        <f>SUM(Tablo131[[#This Row],[T]:[U]])</f>
        <v>2</v>
      </c>
      <c r="M279" s="21">
        <v>4</v>
      </c>
      <c r="N279" s="21">
        <v>4</v>
      </c>
      <c r="O279" s="183" t="s">
        <v>1068</v>
      </c>
      <c r="P279" s="193" t="s">
        <v>181</v>
      </c>
      <c r="Q279" s="184" t="s">
        <v>1067</v>
      </c>
      <c r="R279" s="117" t="str">
        <f t="shared" si="6"/>
        <v/>
      </c>
      <c r="T279" s="22" t="str">
        <f>CONCATENATE(Tablo131[[#This Row],[Ders Adı]],",")</f>
        <v>ALMANCA,</v>
      </c>
    </row>
    <row r="280" spans="2:20" hidden="1" x14ac:dyDescent="0.25">
      <c r="B280" s="17">
        <v>1</v>
      </c>
      <c r="C280" s="17"/>
      <c r="D280" s="18">
        <v>1</v>
      </c>
      <c r="E280" s="18">
        <v>19</v>
      </c>
      <c r="F280" s="18" t="s">
        <v>356</v>
      </c>
      <c r="G280" s="19" t="s">
        <v>236</v>
      </c>
      <c r="H280" s="20" t="s">
        <v>452</v>
      </c>
      <c r="I280" s="20" t="s">
        <v>237</v>
      </c>
      <c r="J280" s="21">
        <v>2</v>
      </c>
      <c r="K280" s="21">
        <v>0</v>
      </c>
      <c r="L280" s="115">
        <f>SUM(Tablo131[[#This Row],[T]:[U]])</f>
        <v>2</v>
      </c>
      <c r="M280" s="21">
        <v>4</v>
      </c>
      <c r="N280" s="21">
        <v>4</v>
      </c>
      <c r="O280" s="183" t="s">
        <v>1068</v>
      </c>
      <c r="P280" s="193" t="s">
        <v>181</v>
      </c>
      <c r="Q280" s="184" t="s">
        <v>1067</v>
      </c>
      <c r="R280" s="117" t="str">
        <f t="shared" si="6"/>
        <v/>
      </c>
      <c r="T280" s="22" t="str">
        <f>CONCATENATE(Tablo131[[#This Row],[Ders Adı]],",")</f>
        <v>FRANSIZCA,</v>
      </c>
    </row>
    <row r="281" spans="2:20" hidden="1" x14ac:dyDescent="0.25">
      <c r="B281" s="17">
        <v>1</v>
      </c>
      <c r="C281" s="17"/>
      <c r="D281" s="18">
        <v>1</v>
      </c>
      <c r="E281" s="18">
        <v>20</v>
      </c>
      <c r="F281" s="18" t="s">
        <v>356</v>
      </c>
      <c r="G281" s="19" t="s">
        <v>266</v>
      </c>
      <c r="H281" s="20" t="s">
        <v>485</v>
      </c>
      <c r="I281" s="20" t="s">
        <v>267</v>
      </c>
      <c r="J281" s="21">
        <v>2</v>
      </c>
      <c r="K281" s="21">
        <v>0</v>
      </c>
      <c r="L281" s="115">
        <f>SUM(Tablo131[[#This Row],[T]:[U]])</f>
        <v>2</v>
      </c>
      <c r="M281" s="21">
        <v>4</v>
      </c>
      <c r="N281" s="21">
        <v>4</v>
      </c>
      <c r="O281" s="183" t="s">
        <v>1068</v>
      </c>
      <c r="P281" s="193" t="s">
        <v>181</v>
      </c>
      <c r="Q281" s="184" t="s">
        <v>1067</v>
      </c>
      <c r="R281" s="117" t="str">
        <f t="shared" si="6"/>
        <v/>
      </c>
      <c r="T281" s="22" t="str">
        <f>CONCATENATE(Tablo131[[#This Row],[Ders Adı]],",")</f>
        <v>İNGİLİZCE,</v>
      </c>
    </row>
    <row r="282" spans="2:20" hidden="1" x14ac:dyDescent="0.25">
      <c r="B282" s="17">
        <v>3</v>
      </c>
      <c r="C282" s="17">
        <v>1</v>
      </c>
      <c r="D282" s="18">
        <v>2</v>
      </c>
      <c r="E282" s="18">
        <v>21</v>
      </c>
      <c r="F282" s="18" t="s">
        <v>356</v>
      </c>
      <c r="G282" s="19" t="s">
        <v>201</v>
      </c>
      <c r="H282" s="20" t="s">
        <v>415</v>
      </c>
      <c r="I282" s="20" t="s">
        <v>202</v>
      </c>
      <c r="J282" s="21">
        <v>3</v>
      </c>
      <c r="K282" s="21">
        <v>1</v>
      </c>
      <c r="L282" s="115">
        <f>SUM(Tablo131[[#This Row],[T]:[U]])</f>
        <v>4</v>
      </c>
      <c r="M282" s="21">
        <v>10</v>
      </c>
      <c r="N282" s="21">
        <v>10</v>
      </c>
      <c r="O282" s="183" t="s">
        <v>359</v>
      </c>
      <c r="P282" s="193" t="s">
        <v>359</v>
      </c>
      <c r="Q282" s="184" t="s">
        <v>281</v>
      </c>
      <c r="R282" s="117" t="str">
        <f t="shared" si="6"/>
        <v/>
      </c>
      <c r="T282" s="22" t="str">
        <f>CONCATENATE(Tablo131[[#This Row],[Ders Adı]],",")</f>
        <v>BORÇLAR HUKUKU GENEL HÜKÜMLER,</v>
      </c>
    </row>
    <row r="283" spans="2:20" hidden="1" x14ac:dyDescent="0.25">
      <c r="B283" s="17">
        <v>3</v>
      </c>
      <c r="C283" s="23">
        <v>2</v>
      </c>
      <c r="D283" s="18">
        <v>2</v>
      </c>
      <c r="E283" s="18">
        <v>22</v>
      </c>
      <c r="F283" s="18" t="s">
        <v>356</v>
      </c>
      <c r="G283" s="25" t="s">
        <v>316</v>
      </c>
      <c r="H283" s="20" t="s">
        <v>577</v>
      </c>
      <c r="I283" s="26" t="s">
        <v>317</v>
      </c>
      <c r="J283" s="27">
        <v>3</v>
      </c>
      <c r="K283" s="27">
        <v>0</v>
      </c>
      <c r="L283" s="115">
        <f>SUM(Tablo131[[#This Row],[T]:[U]])</f>
        <v>3</v>
      </c>
      <c r="M283" s="27">
        <v>9</v>
      </c>
      <c r="N283" s="27">
        <v>9</v>
      </c>
      <c r="O283" s="183" t="s">
        <v>359</v>
      </c>
      <c r="P283" s="193" t="s">
        <v>359</v>
      </c>
      <c r="Q283" s="193" t="s">
        <v>317</v>
      </c>
      <c r="R283" s="117" t="str">
        <f t="shared" si="6"/>
        <v/>
      </c>
      <c r="T283" s="22" t="str">
        <f>CONCATENATE(Tablo131[[#This Row],[Ders Adı]],",")</f>
        <v>TÜRK HUKUK TARİHİ,</v>
      </c>
    </row>
    <row r="284" spans="2:20" hidden="1" x14ac:dyDescent="0.25">
      <c r="B284" s="17">
        <v>3</v>
      </c>
      <c r="C284" s="23">
        <v>3</v>
      </c>
      <c r="D284" s="18">
        <v>2</v>
      </c>
      <c r="E284" s="18">
        <v>23</v>
      </c>
      <c r="F284" s="18" t="s">
        <v>356</v>
      </c>
      <c r="G284" s="19" t="s">
        <v>217</v>
      </c>
      <c r="H284" s="20" t="s">
        <v>429</v>
      </c>
      <c r="I284" s="20" t="s">
        <v>218</v>
      </c>
      <c r="J284" s="21">
        <v>2</v>
      </c>
      <c r="K284" s="21">
        <v>0</v>
      </c>
      <c r="L284" s="115">
        <f>SUM(Tablo131[[#This Row],[T]:[U]])</f>
        <v>2</v>
      </c>
      <c r="M284" s="21">
        <v>5</v>
      </c>
      <c r="N284" s="21">
        <v>5</v>
      </c>
      <c r="O284" s="186" t="s">
        <v>359</v>
      </c>
      <c r="P284" s="193" t="s">
        <v>359</v>
      </c>
      <c r="Q284" s="193" t="s">
        <v>620</v>
      </c>
      <c r="R284" s="117" t="str">
        <f t="shared" si="6"/>
        <v/>
      </c>
    </row>
    <row r="285" spans="2:20" hidden="1" x14ac:dyDescent="0.25">
      <c r="B285" s="17">
        <v>3</v>
      </c>
      <c r="C285" s="23">
        <v>4</v>
      </c>
      <c r="D285" s="18">
        <v>2</v>
      </c>
      <c r="E285" s="18">
        <v>24</v>
      </c>
      <c r="F285" s="18" t="s">
        <v>356</v>
      </c>
      <c r="G285" s="19" t="s">
        <v>207</v>
      </c>
      <c r="H285" s="20" t="s">
        <v>421</v>
      </c>
      <c r="I285" s="20" t="s">
        <v>208</v>
      </c>
      <c r="J285" s="21">
        <v>3</v>
      </c>
      <c r="K285" s="21">
        <v>1</v>
      </c>
      <c r="L285" s="115">
        <f>SUM(Tablo131[[#This Row],[T]:[U]])</f>
        <v>4</v>
      </c>
      <c r="M285" s="21">
        <v>10</v>
      </c>
      <c r="N285" s="21">
        <v>10</v>
      </c>
      <c r="O285" s="186" t="s">
        <v>359</v>
      </c>
      <c r="P285" s="193" t="s">
        <v>359</v>
      </c>
      <c r="Q285" s="193" t="s">
        <v>621</v>
      </c>
      <c r="R285" s="117" t="str">
        <f t="shared" si="6"/>
        <v/>
      </c>
    </row>
    <row r="286" spans="2:20" hidden="1" x14ac:dyDescent="0.25">
      <c r="B286" s="17">
        <v>3</v>
      </c>
      <c r="C286" s="23">
        <v>5</v>
      </c>
      <c r="D286" s="18">
        <v>2</v>
      </c>
      <c r="E286" s="18">
        <v>25</v>
      </c>
      <c r="F286" s="18" t="s">
        <v>356</v>
      </c>
      <c r="G286" s="19" t="s">
        <v>240</v>
      </c>
      <c r="H286" s="20" t="s">
        <v>455</v>
      </c>
      <c r="I286" s="20" t="s">
        <v>241</v>
      </c>
      <c r="J286" s="21">
        <v>2</v>
      </c>
      <c r="K286" s="21">
        <v>0</v>
      </c>
      <c r="L286" s="115">
        <f>SUM(Tablo131[[#This Row],[T]:[U]])</f>
        <v>2</v>
      </c>
      <c r="M286" s="21">
        <v>7</v>
      </c>
      <c r="N286" s="21">
        <v>7</v>
      </c>
      <c r="O286" s="186" t="s">
        <v>359</v>
      </c>
      <c r="P286" s="193" t="s">
        <v>359</v>
      </c>
      <c r="Q286" s="193" t="s">
        <v>241</v>
      </c>
      <c r="R286" s="117" t="str">
        <f t="shared" si="6"/>
        <v/>
      </c>
    </row>
    <row r="287" spans="2:20" hidden="1" x14ac:dyDescent="0.25">
      <c r="B287" s="17">
        <v>3</v>
      </c>
      <c r="C287" s="23">
        <v>6</v>
      </c>
      <c r="D287" s="18">
        <v>2</v>
      </c>
      <c r="E287" s="18">
        <v>26</v>
      </c>
      <c r="F287" s="18" t="s">
        <v>356</v>
      </c>
      <c r="G287" s="19" t="s">
        <v>224</v>
      </c>
      <c r="H287" s="20" t="s">
        <v>438</v>
      </c>
      <c r="I287" s="20" t="s">
        <v>225</v>
      </c>
      <c r="J287" s="21">
        <v>3</v>
      </c>
      <c r="K287" s="21">
        <v>0</v>
      </c>
      <c r="L287" s="115">
        <f>SUM(Tablo131[[#This Row],[T]:[U]])</f>
        <v>3</v>
      </c>
      <c r="M287" s="21">
        <v>9</v>
      </c>
      <c r="N287" s="21">
        <v>9</v>
      </c>
      <c r="O287" s="186" t="s">
        <v>359</v>
      </c>
      <c r="P287" s="193" t="s">
        <v>359</v>
      </c>
      <c r="Q287" s="193" t="s">
        <v>620</v>
      </c>
      <c r="R287" s="117" t="str">
        <f t="shared" si="6"/>
        <v/>
      </c>
    </row>
    <row r="288" spans="2:20" hidden="1" x14ac:dyDescent="0.25">
      <c r="B288" s="17">
        <v>3</v>
      </c>
      <c r="C288" s="23">
        <v>7</v>
      </c>
      <c r="D288" s="18">
        <v>2</v>
      </c>
      <c r="E288" s="18">
        <v>27</v>
      </c>
      <c r="F288" s="18" t="s">
        <v>356</v>
      </c>
      <c r="G288" s="19" t="s">
        <v>195</v>
      </c>
      <c r="H288" s="20" t="s">
        <v>530</v>
      </c>
      <c r="I288" s="20" t="s">
        <v>531</v>
      </c>
      <c r="J288" s="21">
        <v>2</v>
      </c>
      <c r="K288" s="21">
        <v>0</v>
      </c>
      <c r="L288" s="115">
        <f>SUM(Tablo131[[#This Row],[T]:[U]])</f>
        <v>2</v>
      </c>
      <c r="M288" s="21">
        <v>5</v>
      </c>
      <c r="N288" s="21">
        <v>5</v>
      </c>
      <c r="O288" s="186" t="s">
        <v>363</v>
      </c>
      <c r="P288" s="193" t="s">
        <v>358</v>
      </c>
      <c r="Q288" s="193" t="s">
        <v>616</v>
      </c>
      <c r="R288" s="117" t="str">
        <f t="shared" si="6"/>
        <v/>
      </c>
    </row>
    <row r="289" spans="2:18" hidden="1" x14ac:dyDescent="0.25">
      <c r="B289" s="17">
        <v>3</v>
      </c>
      <c r="C289" s="23">
        <v>8</v>
      </c>
      <c r="D289" s="18">
        <v>2</v>
      </c>
      <c r="E289" s="18">
        <v>28</v>
      </c>
      <c r="F289" s="18" t="s">
        <v>356</v>
      </c>
      <c r="G289" s="19" t="s">
        <v>261</v>
      </c>
      <c r="H289" s="20" t="s">
        <v>532</v>
      </c>
      <c r="I289" s="20" t="s">
        <v>533</v>
      </c>
      <c r="J289" s="21">
        <v>2</v>
      </c>
      <c r="K289" s="21">
        <v>0</v>
      </c>
      <c r="L289" s="115">
        <f>SUM(Tablo131[[#This Row],[T]:[U]])</f>
        <v>2</v>
      </c>
      <c r="M289" s="21">
        <v>5</v>
      </c>
      <c r="N289" s="21">
        <v>5</v>
      </c>
      <c r="O289" s="186" t="s">
        <v>374</v>
      </c>
      <c r="P289" s="193" t="s">
        <v>358</v>
      </c>
      <c r="Q289" s="193" t="s">
        <v>616</v>
      </c>
      <c r="R289" s="117" t="str">
        <f t="shared" si="6"/>
        <v/>
      </c>
    </row>
    <row r="290" spans="2:18" hidden="1" x14ac:dyDescent="0.25">
      <c r="B290" s="17">
        <v>3</v>
      </c>
      <c r="C290" s="23"/>
      <c r="D290" s="18">
        <v>2</v>
      </c>
      <c r="E290" s="18">
        <v>29</v>
      </c>
      <c r="F290" s="18" t="s">
        <v>356</v>
      </c>
      <c r="G290" s="19" t="s">
        <v>275</v>
      </c>
      <c r="H290" s="20" t="s">
        <v>500</v>
      </c>
      <c r="I290" s="20" t="s">
        <v>501</v>
      </c>
      <c r="J290" s="21">
        <v>2</v>
      </c>
      <c r="K290" s="21">
        <v>0</v>
      </c>
      <c r="L290" s="115">
        <f>SUM(Tablo131[[#This Row],[T]:[U]])</f>
        <v>2</v>
      </c>
      <c r="M290" s="21">
        <v>5</v>
      </c>
      <c r="N290" s="21">
        <v>5</v>
      </c>
      <c r="O290" s="186" t="s">
        <v>363</v>
      </c>
      <c r="P290" s="193" t="s">
        <v>358</v>
      </c>
      <c r="Q290" s="193" t="s">
        <v>621</v>
      </c>
      <c r="R290" s="117" t="str">
        <f t="shared" si="6"/>
        <v/>
      </c>
    </row>
    <row r="291" spans="2:18" hidden="1" x14ac:dyDescent="0.25">
      <c r="B291" s="17">
        <v>3</v>
      </c>
      <c r="C291" s="23"/>
      <c r="D291" s="18">
        <v>2</v>
      </c>
      <c r="E291" s="18">
        <v>30</v>
      </c>
      <c r="F291" s="18" t="s">
        <v>356</v>
      </c>
      <c r="G291" s="19" t="s">
        <v>303</v>
      </c>
      <c r="H291" s="20" t="s">
        <v>559</v>
      </c>
      <c r="I291" s="20" t="s">
        <v>560</v>
      </c>
      <c r="J291" s="21">
        <v>2</v>
      </c>
      <c r="K291" s="21">
        <v>0</v>
      </c>
      <c r="L291" s="115">
        <f>SUM(Tablo131[[#This Row],[T]:[U]])</f>
        <v>2</v>
      </c>
      <c r="M291" s="21">
        <v>5</v>
      </c>
      <c r="N291" s="21">
        <v>5</v>
      </c>
      <c r="O291" s="186" t="s">
        <v>363</v>
      </c>
      <c r="P291" s="193" t="s">
        <v>358</v>
      </c>
      <c r="Q291" s="193" t="s">
        <v>624</v>
      </c>
      <c r="R291" s="117" t="str">
        <f t="shared" si="6"/>
        <v/>
      </c>
    </row>
    <row r="292" spans="2:18" hidden="1" x14ac:dyDescent="0.25">
      <c r="B292" s="17">
        <v>3</v>
      </c>
      <c r="C292" s="23"/>
      <c r="D292" s="18">
        <v>2</v>
      </c>
      <c r="E292" s="18">
        <v>31</v>
      </c>
      <c r="F292" s="18" t="s">
        <v>356</v>
      </c>
      <c r="G292" s="19" t="s">
        <v>196</v>
      </c>
      <c r="H292" s="20" t="s">
        <v>405</v>
      </c>
      <c r="I292" s="20" t="s">
        <v>406</v>
      </c>
      <c r="J292" s="21">
        <v>2</v>
      </c>
      <c r="K292" s="21">
        <v>0</v>
      </c>
      <c r="L292" s="115">
        <f>SUM(Tablo131[[#This Row],[T]:[U]])</f>
        <v>2</v>
      </c>
      <c r="M292" s="21">
        <v>5</v>
      </c>
      <c r="N292" s="21">
        <v>5</v>
      </c>
      <c r="O292" s="186" t="s">
        <v>363</v>
      </c>
      <c r="P292" s="193" t="s">
        <v>358</v>
      </c>
      <c r="Q292" s="193" t="s">
        <v>620</v>
      </c>
      <c r="R292" s="117" t="str">
        <f t="shared" si="6"/>
        <v/>
      </c>
    </row>
    <row r="293" spans="2:18" hidden="1" x14ac:dyDescent="0.25">
      <c r="B293" s="17">
        <v>3</v>
      </c>
      <c r="C293" s="23"/>
      <c r="D293" s="18">
        <v>2</v>
      </c>
      <c r="E293" s="18">
        <v>32</v>
      </c>
      <c r="F293" s="18" t="s">
        <v>356</v>
      </c>
      <c r="G293" s="19" t="s">
        <v>289</v>
      </c>
      <c r="H293" s="20" t="s">
        <v>516</v>
      </c>
      <c r="I293" s="20" t="s">
        <v>517</v>
      </c>
      <c r="J293" s="21">
        <v>2</v>
      </c>
      <c r="K293" s="21">
        <v>0</v>
      </c>
      <c r="L293" s="115">
        <f>SUM(Tablo131[[#This Row],[T]:[U]])</f>
        <v>2</v>
      </c>
      <c r="M293" s="21">
        <v>5</v>
      </c>
      <c r="N293" s="21">
        <v>5</v>
      </c>
      <c r="O293" s="186" t="s">
        <v>363</v>
      </c>
      <c r="P293" s="193" t="s">
        <v>358</v>
      </c>
      <c r="Q293" s="193" t="s">
        <v>187</v>
      </c>
      <c r="R293" s="117" t="str">
        <f t="shared" si="6"/>
        <v/>
      </c>
    </row>
    <row r="294" spans="2:18" hidden="1" x14ac:dyDescent="0.25">
      <c r="B294" s="17">
        <v>3</v>
      </c>
      <c r="C294" s="23"/>
      <c r="D294" s="18">
        <v>2</v>
      </c>
      <c r="E294" s="18">
        <v>33</v>
      </c>
      <c r="F294" s="18" t="s">
        <v>356</v>
      </c>
      <c r="G294" s="19" t="s">
        <v>372</v>
      </c>
      <c r="H294" s="20" t="s">
        <v>502</v>
      </c>
      <c r="I294" s="20" t="s">
        <v>373</v>
      </c>
      <c r="J294" s="21">
        <v>2</v>
      </c>
      <c r="K294" s="21">
        <v>0</v>
      </c>
      <c r="L294" s="115">
        <f>SUM(Tablo131[[#This Row],[T]:[U]])</f>
        <v>2</v>
      </c>
      <c r="M294" s="21">
        <v>5</v>
      </c>
      <c r="N294" s="21">
        <v>5</v>
      </c>
      <c r="O294" s="186" t="s">
        <v>363</v>
      </c>
      <c r="P294" s="193" t="s">
        <v>358</v>
      </c>
      <c r="Q294" s="193" t="s">
        <v>187</v>
      </c>
      <c r="R294" s="117" t="str">
        <f t="shared" si="6"/>
        <v/>
      </c>
    </row>
    <row r="295" spans="2:18" hidden="1" x14ac:dyDescent="0.25">
      <c r="B295" s="17">
        <v>3</v>
      </c>
      <c r="C295" s="23"/>
      <c r="D295" s="18">
        <v>2</v>
      </c>
      <c r="E295" s="18">
        <v>34</v>
      </c>
      <c r="F295" s="18" t="s">
        <v>356</v>
      </c>
      <c r="G295" s="19" t="s">
        <v>296</v>
      </c>
      <c r="H295" s="20" t="s">
        <v>545</v>
      </c>
      <c r="I295" s="20" t="s">
        <v>546</v>
      </c>
      <c r="J295" s="21">
        <v>2</v>
      </c>
      <c r="K295" s="21">
        <v>0</v>
      </c>
      <c r="L295" s="115">
        <f>SUM(Tablo131[[#This Row],[T]:[U]])</f>
        <v>2</v>
      </c>
      <c r="M295" s="21">
        <v>5</v>
      </c>
      <c r="N295" s="21">
        <v>5</v>
      </c>
      <c r="O295" s="186" t="s">
        <v>363</v>
      </c>
      <c r="P295" s="193" t="s">
        <v>358</v>
      </c>
      <c r="Q295" s="193" t="s">
        <v>241</v>
      </c>
      <c r="R295" s="117" t="str">
        <f t="shared" si="6"/>
        <v/>
      </c>
    </row>
    <row r="296" spans="2:18" hidden="1" x14ac:dyDescent="0.25">
      <c r="B296" s="17">
        <v>3</v>
      </c>
      <c r="C296" s="23"/>
      <c r="D296" s="18">
        <v>2</v>
      </c>
      <c r="E296" s="18">
        <v>35</v>
      </c>
      <c r="F296" s="18" t="s">
        <v>356</v>
      </c>
      <c r="G296" s="19" t="s">
        <v>378</v>
      </c>
      <c r="H296" s="20" t="s">
        <v>525</v>
      </c>
      <c r="I296" s="20" t="s">
        <v>379</v>
      </c>
      <c r="J296" s="21">
        <v>2</v>
      </c>
      <c r="K296" s="21">
        <v>0</v>
      </c>
      <c r="L296" s="115">
        <f>SUM(Tablo131[[#This Row],[T]:[U]])</f>
        <v>2</v>
      </c>
      <c r="M296" s="21">
        <v>5</v>
      </c>
      <c r="N296" s="21">
        <v>5</v>
      </c>
      <c r="O296" s="186" t="s">
        <v>374</v>
      </c>
      <c r="P296" s="193" t="s">
        <v>358</v>
      </c>
      <c r="Q296" s="193" t="s">
        <v>621</v>
      </c>
      <c r="R296" s="117" t="str">
        <f>IF(H296=H294,1,"")</f>
        <v/>
      </c>
    </row>
    <row r="297" spans="2:18" hidden="1" x14ac:dyDescent="0.25">
      <c r="B297" s="17">
        <v>3</v>
      </c>
      <c r="C297" s="23"/>
      <c r="D297" s="18">
        <v>2</v>
      </c>
      <c r="E297" s="18">
        <v>35</v>
      </c>
      <c r="F297" s="18" t="s">
        <v>356</v>
      </c>
      <c r="G297" s="19" t="s">
        <v>522</v>
      </c>
      <c r="H297" s="20" t="s">
        <v>523</v>
      </c>
      <c r="I297" s="20" t="str">
        <f>PROPER(Tablo131[[#This Row],[Ders Adı]])</f>
        <v>Türk İşaret Dili</v>
      </c>
      <c r="J297" s="21">
        <v>2</v>
      </c>
      <c r="K297" s="21">
        <v>0</v>
      </c>
      <c r="L297" s="115">
        <f>SUM(Tablo131[[#This Row],[T]:[U]])</f>
        <v>2</v>
      </c>
      <c r="M297" s="21">
        <v>5</v>
      </c>
      <c r="N297" s="21">
        <v>5</v>
      </c>
      <c r="O297" s="186" t="s">
        <v>524</v>
      </c>
      <c r="P297" s="193" t="s">
        <v>358</v>
      </c>
      <c r="Q297" s="193" t="s">
        <v>616</v>
      </c>
      <c r="R297" s="117" t="str">
        <f>IF(H297=H295,1,"")</f>
        <v/>
      </c>
    </row>
    <row r="298" spans="2:18" hidden="1" x14ac:dyDescent="0.25">
      <c r="B298" s="17">
        <v>3</v>
      </c>
      <c r="C298" s="23"/>
      <c r="D298" s="18">
        <v>2</v>
      </c>
      <c r="E298" s="18">
        <v>36</v>
      </c>
      <c r="F298" s="18" t="s">
        <v>356</v>
      </c>
      <c r="G298" s="19" t="s">
        <v>276</v>
      </c>
      <c r="H298" s="20" t="s">
        <v>503</v>
      </c>
      <c r="I298" s="20" t="s">
        <v>277</v>
      </c>
      <c r="J298" s="21">
        <v>2</v>
      </c>
      <c r="K298" s="21">
        <v>0</v>
      </c>
      <c r="L298" s="115">
        <f>SUM(Tablo131[[#This Row],[T]:[U]])</f>
        <v>2</v>
      </c>
      <c r="M298" s="21">
        <v>5</v>
      </c>
      <c r="N298" s="21">
        <v>5</v>
      </c>
      <c r="O298" s="186" t="s">
        <v>374</v>
      </c>
      <c r="P298" s="193" t="s">
        <v>358</v>
      </c>
      <c r="Q298" s="193" t="s">
        <v>616</v>
      </c>
      <c r="R298" s="117" t="str">
        <f t="shared" ref="R298:R333" si="7">IF(H298=H297,1,"")</f>
        <v/>
      </c>
    </row>
    <row r="299" spans="2:18" hidden="1" x14ac:dyDescent="0.25">
      <c r="B299" s="17">
        <v>5</v>
      </c>
      <c r="C299" s="23">
        <v>1</v>
      </c>
      <c r="D299" s="18">
        <v>3</v>
      </c>
      <c r="E299" s="18">
        <v>37</v>
      </c>
      <c r="F299" s="18" t="s">
        <v>356</v>
      </c>
      <c r="G299" s="19" t="s">
        <v>228</v>
      </c>
      <c r="H299" s="20" t="s">
        <v>443</v>
      </c>
      <c r="I299" s="20" t="s">
        <v>229</v>
      </c>
      <c r="J299" s="21">
        <v>3</v>
      </c>
      <c r="K299" s="21">
        <v>1</v>
      </c>
      <c r="L299" s="115">
        <f>SUM(Tablo131[[#This Row],[T]:[U]])</f>
        <v>4</v>
      </c>
      <c r="M299" s="21">
        <v>7</v>
      </c>
      <c r="N299" s="21">
        <v>7</v>
      </c>
      <c r="O299" s="186" t="s">
        <v>359</v>
      </c>
      <c r="P299" s="193" t="s">
        <v>359</v>
      </c>
      <c r="Q299" s="193" t="s">
        <v>281</v>
      </c>
      <c r="R299" s="117" t="str">
        <f t="shared" si="7"/>
        <v/>
      </c>
    </row>
    <row r="300" spans="2:18" hidden="1" x14ac:dyDescent="0.25">
      <c r="B300" s="17">
        <v>5</v>
      </c>
      <c r="C300" s="23">
        <v>2</v>
      </c>
      <c r="D300" s="18">
        <v>3</v>
      </c>
      <c r="E300" s="18">
        <v>38</v>
      </c>
      <c r="F300" s="18" t="s">
        <v>356</v>
      </c>
      <c r="G300" s="19" t="s">
        <v>203</v>
      </c>
      <c r="H300" s="20" t="s">
        <v>416</v>
      </c>
      <c r="I300" s="20" t="s">
        <v>204</v>
      </c>
      <c r="J300" s="21">
        <v>2</v>
      </c>
      <c r="K300" s="21">
        <v>1</v>
      </c>
      <c r="L300" s="115">
        <f>SUM(Tablo131[[#This Row],[T]:[U]])</f>
        <v>3</v>
      </c>
      <c r="M300" s="21">
        <v>6</v>
      </c>
      <c r="N300" s="21">
        <v>6</v>
      </c>
      <c r="O300" s="186" t="s">
        <v>359</v>
      </c>
      <c r="P300" s="193" t="s">
        <v>359</v>
      </c>
      <c r="Q300" s="193" t="s">
        <v>281</v>
      </c>
      <c r="R300" s="117" t="str">
        <f t="shared" si="7"/>
        <v/>
      </c>
    </row>
    <row r="301" spans="2:18" hidden="1" x14ac:dyDescent="0.25">
      <c r="B301" s="17">
        <v>5</v>
      </c>
      <c r="C301" s="23">
        <v>3</v>
      </c>
      <c r="D301" s="18">
        <v>3</v>
      </c>
      <c r="E301" s="18">
        <v>39</v>
      </c>
      <c r="F301" s="18" t="s">
        <v>356</v>
      </c>
      <c r="G301" s="19" t="s">
        <v>305</v>
      </c>
      <c r="H301" s="20" t="s">
        <v>564</v>
      </c>
      <c r="I301" s="20" t="s">
        <v>306</v>
      </c>
      <c r="J301" s="21">
        <v>4</v>
      </c>
      <c r="K301" s="21">
        <v>1</v>
      </c>
      <c r="L301" s="115">
        <f>SUM(Tablo131[[#This Row],[T]:[U]])</f>
        <v>5</v>
      </c>
      <c r="M301" s="21">
        <v>9</v>
      </c>
      <c r="N301" s="21">
        <v>9</v>
      </c>
      <c r="O301" s="186" t="s">
        <v>359</v>
      </c>
      <c r="P301" s="193" t="s">
        <v>359</v>
      </c>
      <c r="Q301" s="193" t="s">
        <v>306</v>
      </c>
      <c r="R301" s="117" t="str">
        <f t="shared" si="7"/>
        <v/>
      </c>
    </row>
    <row r="302" spans="2:18" hidden="1" x14ac:dyDescent="0.25">
      <c r="B302" s="17">
        <v>5</v>
      </c>
      <c r="C302" s="23">
        <v>4</v>
      </c>
      <c r="D302" s="18">
        <v>3</v>
      </c>
      <c r="E302" s="18">
        <v>40</v>
      </c>
      <c r="F302" s="18" t="s">
        <v>356</v>
      </c>
      <c r="G302" s="19" t="s">
        <v>271</v>
      </c>
      <c r="H302" s="20" t="s">
        <v>491</v>
      </c>
      <c r="I302" s="20" t="s">
        <v>272</v>
      </c>
      <c r="J302" s="21">
        <v>2</v>
      </c>
      <c r="K302" s="21">
        <v>0</v>
      </c>
      <c r="L302" s="115">
        <f>SUM(Tablo131[[#This Row],[T]:[U]])</f>
        <v>2</v>
      </c>
      <c r="M302" s="21">
        <v>3</v>
      </c>
      <c r="N302" s="21">
        <v>3</v>
      </c>
      <c r="O302" s="186" t="s">
        <v>359</v>
      </c>
      <c r="P302" s="193" t="s">
        <v>359</v>
      </c>
      <c r="Q302" s="193" t="s">
        <v>626</v>
      </c>
      <c r="R302" s="117" t="str">
        <f t="shared" si="7"/>
        <v/>
      </c>
    </row>
    <row r="303" spans="2:18" hidden="1" x14ac:dyDescent="0.25">
      <c r="B303" s="17">
        <v>5</v>
      </c>
      <c r="C303" s="23">
        <v>5</v>
      </c>
      <c r="D303" s="18">
        <v>3</v>
      </c>
      <c r="E303" s="18">
        <v>41</v>
      </c>
      <c r="F303" s="18" t="s">
        <v>356</v>
      </c>
      <c r="G303" s="19" t="s">
        <v>209</v>
      </c>
      <c r="H303" s="20" t="s">
        <v>422</v>
      </c>
      <c r="I303" s="20" t="s">
        <v>210</v>
      </c>
      <c r="J303" s="21">
        <v>2</v>
      </c>
      <c r="K303" s="21">
        <v>1</v>
      </c>
      <c r="L303" s="115">
        <f>SUM(Tablo131[[#This Row],[T]:[U]])</f>
        <v>3</v>
      </c>
      <c r="M303" s="21">
        <v>6</v>
      </c>
      <c r="N303" s="21">
        <v>6</v>
      </c>
      <c r="O303" s="186" t="s">
        <v>359</v>
      </c>
      <c r="P303" s="193" t="s">
        <v>359</v>
      </c>
      <c r="Q303" s="193" t="s">
        <v>621</v>
      </c>
      <c r="R303" s="117" t="str">
        <f t="shared" si="7"/>
        <v/>
      </c>
    </row>
    <row r="304" spans="2:18" hidden="1" x14ac:dyDescent="0.25">
      <c r="B304" s="17">
        <v>5</v>
      </c>
      <c r="C304" s="23">
        <v>6</v>
      </c>
      <c r="D304" s="18">
        <v>3</v>
      </c>
      <c r="E304" s="18">
        <v>42</v>
      </c>
      <c r="F304" s="18" t="s">
        <v>356</v>
      </c>
      <c r="G304" s="19" t="s">
        <v>256</v>
      </c>
      <c r="H304" s="20" t="s">
        <v>474</v>
      </c>
      <c r="I304" s="20" t="s">
        <v>257</v>
      </c>
      <c r="J304" s="21">
        <v>3</v>
      </c>
      <c r="K304" s="21">
        <v>1</v>
      </c>
      <c r="L304" s="115">
        <f>SUM(Tablo131[[#This Row],[T]:[U]])</f>
        <v>4</v>
      </c>
      <c r="M304" s="21">
        <v>7</v>
      </c>
      <c r="N304" s="21">
        <v>7</v>
      </c>
      <c r="O304" s="186" t="s">
        <v>359</v>
      </c>
      <c r="P304" s="193" t="s">
        <v>359</v>
      </c>
      <c r="Q304" s="193" t="s">
        <v>257</v>
      </c>
      <c r="R304" s="117" t="str">
        <f t="shared" si="7"/>
        <v/>
      </c>
    </row>
    <row r="305" spans="2:18" hidden="1" x14ac:dyDescent="0.25">
      <c r="B305" s="17">
        <v>5</v>
      </c>
      <c r="C305" s="23">
        <v>7</v>
      </c>
      <c r="D305" s="18">
        <v>3</v>
      </c>
      <c r="E305" s="18">
        <v>43</v>
      </c>
      <c r="F305" s="18" t="s">
        <v>356</v>
      </c>
      <c r="G305" s="19" t="s">
        <v>284</v>
      </c>
      <c r="H305" s="20" t="s">
        <v>509</v>
      </c>
      <c r="I305" s="20" t="s">
        <v>285</v>
      </c>
      <c r="J305" s="21">
        <v>3</v>
      </c>
      <c r="K305" s="21">
        <v>1</v>
      </c>
      <c r="L305" s="115">
        <f>SUM(Tablo131[[#This Row],[T]:[U]])</f>
        <v>4</v>
      </c>
      <c r="M305" s="21">
        <v>7</v>
      </c>
      <c r="N305" s="21">
        <v>7</v>
      </c>
      <c r="O305" s="186" t="s">
        <v>359</v>
      </c>
      <c r="P305" s="193" t="s">
        <v>359</v>
      </c>
      <c r="Q305" s="193" t="s">
        <v>624</v>
      </c>
      <c r="R305" s="117" t="str">
        <f t="shared" si="7"/>
        <v/>
      </c>
    </row>
    <row r="306" spans="2:18" hidden="1" x14ac:dyDescent="0.25">
      <c r="B306" s="17">
        <v>5</v>
      </c>
      <c r="C306" s="23">
        <v>8</v>
      </c>
      <c r="D306" s="18">
        <v>3</v>
      </c>
      <c r="E306" s="18">
        <v>44</v>
      </c>
      <c r="F306" s="18" t="s">
        <v>356</v>
      </c>
      <c r="G306" s="19" t="s">
        <v>273</v>
      </c>
      <c r="H306" s="20" t="s">
        <v>494</v>
      </c>
      <c r="I306" s="20" t="s">
        <v>274</v>
      </c>
      <c r="J306" s="21">
        <v>2</v>
      </c>
      <c r="K306" s="21">
        <v>0</v>
      </c>
      <c r="L306" s="115">
        <f>SUM(Tablo131[[#This Row],[T]:[U]])</f>
        <v>2</v>
      </c>
      <c r="M306" s="21">
        <v>5</v>
      </c>
      <c r="N306" s="21">
        <v>5</v>
      </c>
      <c r="O306" s="186" t="s">
        <v>359</v>
      </c>
      <c r="P306" s="193" t="s">
        <v>359</v>
      </c>
      <c r="Q306" s="193" t="s">
        <v>625</v>
      </c>
      <c r="R306" s="117" t="str">
        <f t="shared" si="7"/>
        <v/>
      </c>
    </row>
    <row r="307" spans="2:18" hidden="1" x14ac:dyDescent="0.25">
      <c r="B307" s="17">
        <v>5</v>
      </c>
      <c r="C307" s="23">
        <v>9</v>
      </c>
      <c r="D307" s="18">
        <v>3</v>
      </c>
      <c r="E307" s="18">
        <v>45</v>
      </c>
      <c r="F307" s="18" t="s">
        <v>356</v>
      </c>
      <c r="G307" s="19" t="s">
        <v>264</v>
      </c>
      <c r="H307" s="20" t="s">
        <v>534</v>
      </c>
      <c r="I307" s="20" t="s">
        <v>535</v>
      </c>
      <c r="J307" s="21">
        <v>2</v>
      </c>
      <c r="K307" s="21">
        <v>0</v>
      </c>
      <c r="L307" s="115">
        <f>SUM(Tablo131[[#This Row],[T]:[U]])</f>
        <v>2</v>
      </c>
      <c r="M307" s="21">
        <v>5</v>
      </c>
      <c r="N307" s="21">
        <v>5</v>
      </c>
      <c r="O307" s="186" t="s">
        <v>368</v>
      </c>
      <c r="P307" s="193" t="s">
        <v>358</v>
      </c>
      <c r="Q307" s="193" t="s">
        <v>616</v>
      </c>
      <c r="R307" s="117" t="str">
        <f t="shared" si="7"/>
        <v/>
      </c>
    </row>
    <row r="308" spans="2:18" hidden="1" x14ac:dyDescent="0.25">
      <c r="B308" s="17">
        <v>5</v>
      </c>
      <c r="C308" s="23">
        <v>10</v>
      </c>
      <c r="D308" s="18">
        <v>3</v>
      </c>
      <c r="E308" s="18">
        <v>46</v>
      </c>
      <c r="F308" s="18" t="s">
        <v>356</v>
      </c>
      <c r="G308" s="25" t="s">
        <v>233</v>
      </c>
      <c r="H308" s="26" t="s">
        <v>536</v>
      </c>
      <c r="I308" s="20" t="s">
        <v>537</v>
      </c>
      <c r="J308" s="21">
        <v>2</v>
      </c>
      <c r="K308" s="21">
        <v>0</v>
      </c>
      <c r="L308" s="115">
        <f>SUM(Tablo131[[#This Row],[T]:[U]])</f>
        <v>2</v>
      </c>
      <c r="M308" s="21">
        <v>5</v>
      </c>
      <c r="N308" s="21">
        <v>5</v>
      </c>
      <c r="O308" s="186" t="s">
        <v>362</v>
      </c>
      <c r="P308" s="193" t="s">
        <v>358</v>
      </c>
      <c r="Q308" s="193" t="s">
        <v>616</v>
      </c>
      <c r="R308" s="117" t="str">
        <f t="shared" si="7"/>
        <v/>
      </c>
    </row>
    <row r="309" spans="2:18" hidden="1" x14ac:dyDescent="0.25">
      <c r="B309" s="17">
        <v>5</v>
      </c>
      <c r="C309" s="23"/>
      <c r="D309" s="18">
        <v>3</v>
      </c>
      <c r="E309" s="18">
        <v>47</v>
      </c>
      <c r="F309" s="18" t="s">
        <v>356</v>
      </c>
      <c r="G309" s="19" t="s">
        <v>304</v>
      </c>
      <c r="H309" s="20" t="s">
        <v>562</v>
      </c>
      <c r="I309" s="20" t="s">
        <v>563</v>
      </c>
      <c r="J309" s="21">
        <v>2</v>
      </c>
      <c r="K309" s="21"/>
      <c r="L309" s="115">
        <f>SUM(Tablo131[[#This Row],[T]:[U]])</f>
        <v>2</v>
      </c>
      <c r="M309" s="21">
        <v>5</v>
      </c>
      <c r="N309" s="21">
        <v>5</v>
      </c>
      <c r="O309" s="186" t="s">
        <v>368</v>
      </c>
      <c r="P309" s="193" t="s">
        <v>358</v>
      </c>
      <c r="Q309" s="193" t="s">
        <v>281</v>
      </c>
      <c r="R309" s="117" t="str">
        <f t="shared" si="7"/>
        <v/>
      </c>
    </row>
    <row r="310" spans="2:18" hidden="1" x14ac:dyDescent="0.25">
      <c r="B310" s="17">
        <v>5</v>
      </c>
      <c r="C310" s="23"/>
      <c r="D310" s="18">
        <v>3</v>
      </c>
      <c r="E310" s="18">
        <v>48</v>
      </c>
      <c r="F310" s="18" t="s">
        <v>356</v>
      </c>
      <c r="G310" s="19" t="s">
        <v>310</v>
      </c>
      <c r="H310" s="20" t="s">
        <v>573</v>
      </c>
      <c r="I310" s="20" t="s">
        <v>311</v>
      </c>
      <c r="J310" s="21">
        <v>2</v>
      </c>
      <c r="K310" s="21"/>
      <c r="L310" s="115">
        <f>SUM(Tablo131[[#This Row],[T]:[U]])</f>
        <v>2</v>
      </c>
      <c r="M310" s="21">
        <v>5</v>
      </c>
      <c r="N310" s="21">
        <v>5</v>
      </c>
      <c r="O310" s="186" t="s">
        <v>368</v>
      </c>
      <c r="P310" s="193" t="s">
        <v>358</v>
      </c>
      <c r="Q310" s="193" t="s">
        <v>241</v>
      </c>
      <c r="R310" s="117" t="str">
        <f t="shared" si="7"/>
        <v/>
      </c>
    </row>
    <row r="311" spans="2:18" hidden="1" x14ac:dyDescent="0.25">
      <c r="B311" s="17">
        <v>5</v>
      </c>
      <c r="C311" s="23"/>
      <c r="D311" s="18">
        <v>3</v>
      </c>
      <c r="E311" s="18">
        <v>49</v>
      </c>
      <c r="F311" s="18" t="s">
        <v>356</v>
      </c>
      <c r="G311" s="19" t="s">
        <v>301</v>
      </c>
      <c r="H311" s="20" t="s">
        <v>556</v>
      </c>
      <c r="I311" s="20" t="s">
        <v>557</v>
      </c>
      <c r="J311" s="21">
        <v>2</v>
      </c>
      <c r="K311" s="21"/>
      <c r="L311" s="115">
        <f>SUM(Tablo131[[#This Row],[T]:[U]])</f>
        <v>2</v>
      </c>
      <c r="M311" s="21">
        <v>5</v>
      </c>
      <c r="N311" s="21">
        <v>5</v>
      </c>
      <c r="O311" s="186" t="s">
        <v>368</v>
      </c>
      <c r="P311" s="193" t="s">
        <v>358</v>
      </c>
      <c r="Q311" s="193" t="s">
        <v>306</v>
      </c>
      <c r="R311" s="117" t="str">
        <f t="shared" si="7"/>
        <v/>
      </c>
    </row>
    <row r="312" spans="2:18" hidden="1" x14ac:dyDescent="0.25">
      <c r="B312" s="17">
        <v>5</v>
      </c>
      <c r="C312" s="23"/>
      <c r="D312" s="18">
        <v>3</v>
      </c>
      <c r="E312" s="18">
        <v>50</v>
      </c>
      <c r="F312" s="18" t="s">
        <v>356</v>
      </c>
      <c r="G312" s="19" t="s">
        <v>265</v>
      </c>
      <c r="H312" s="20" t="s">
        <v>483</v>
      </c>
      <c r="I312" s="20" t="s">
        <v>484</v>
      </c>
      <c r="J312" s="21">
        <v>2</v>
      </c>
      <c r="K312" s="21"/>
      <c r="L312" s="115">
        <f>SUM(Tablo131[[#This Row],[T]:[U]])</f>
        <v>2</v>
      </c>
      <c r="M312" s="21">
        <v>5</v>
      </c>
      <c r="N312" s="21">
        <v>5</v>
      </c>
      <c r="O312" s="186" t="s">
        <v>368</v>
      </c>
      <c r="P312" s="193" t="s">
        <v>358</v>
      </c>
      <c r="Q312" s="193" t="s">
        <v>257</v>
      </c>
      <c r="R312" s="117" t="str">
        <f t="shared" si="7"/>
        <v/>
      </c>
    </row>
    <row r="313" spans="2:18" hidden="1" x14ac:dyDescent="0.25">
      <c r="B313" s="17">
        <v>5</v>
      </c>
      <c r="C313" s="23"/>
      <c r="D313" s="18">
        <v>3</v>
      </c>
      <c r="E313" s="18">
        <v>51</v>
      </c>
      <c r="F313" s="18" t="s">
        <v>356</v>
      </c>
      <c r="G313" s="19" t="s">
        <v>367</v>
      </c>
      <c r="H313" s="20" t="s">
        <v>441</v>
      </c>
      <c r="I313" s="20" t="s">
        <v>442</v>
      </c>
      <c r="J313" s="21">
        <v>2</v>
      </c>
      <c r="K313" s="21"/>
      <c r="L313" s="115">
        <f>SUM(Tablo131[[#This Row],[T]:[U]])</f>
        <v>2</v>
      </c>
      <c r="M313" s="21">
        <v>5</v>
      </c>
      <c r="N313" s="21">
        <v>5</v>
      </c>
      <c r="O313" s="186" t="s">
        <v>368</v>
      </c>
      <c r="P313" s="193" t="s">
        <v>358</v>
      </c>
      <c r="Q313" s="193" t="s">
        <v>624</v>
      </c>
      <c r="R313" s="117" t="str">
        <f t="shared" si="7"/>
        <v/>
      </c>
    </row>
    <row r="314" spans="2:18" hidden="1" x14ac:dyDescent="0.25">
      <c r="B314" s="17">
        <v>5</v>
      </c>
      <c r="C314" s="23"/>
      <c r="D314" s="18">
        <v>3</v>
      </c>
      <c r="E314" s="18">
        <v>52</v>
      </c>
      <c r="F314" s="18" t="s">
        <v>356</v>
      </c>
      <c r="G314" s="19" t="s">
        <v>234</v>
      </c>
      <c r="H314" s="20" t="s">
        <v>450</v>
      </c>
      <c r="I314" s="20" t="s">
        <v>451</v>
      </c>
      <c r="J314" s="21">
        <v>2</v>
      </c>
      <c r="K314" s="21"/>
      <c r="L314" s="115">
        <f>SUM(Tablo131[[#This Row],[T]:[U]])</f>
        <v>2</v>
      </c>
      <c r="M314" s="21">
        <v>5</v>
      </c>
      <c r="N314" s="21">
        <v>5</v>
      </c>
      <c r="O314" s="186" t="s">
        <v>362</v>
      </c>
      <c r="P314" s="193" t="s">
        <v>358</v>
      </c>
      <c r="Q314" s="193" t="s">
        <v>306</v>
      </c>
      <c r="R314" s="117" t="str">
        <f t="shared" si="7"/>
        <v/>
      </c>
    </row>
    <row r="315" spans="2:18" hidden="1" x14ac:dyDescent="0.25">
      <c r="B315" s="17">
        <v>5</v>
      </c>
      <c r="C315" s="23"/>
      <c r="D315" s="18">
        <v>3</v>
      </c>
      <c r="E315" s="18">
        <v>53</v>
      </c>
      <c r="F315" s="18" t="s">
        <v>356</v>
      </c>
      <c r="G315" s="19" t="s">
        <v>360</v>
      </c>
      <c r="H315" s="20" t="s">
        <v>400</v>
      </c>
      <c r="I315" s="20" t="s">
        <v>361</v>
      </c>
      <c r="J315" s="21">
        <v>2</v>
      </c>
      <c r="K315" s="21"/>
      <c r="L315" s="115">
        <f>SUM(Tablo131[[#This Row],[T]:[U]])</f>
        <v>2</v>
      </c>
      <c r="M315" s="21">
        <v>5</v>
      </c>
      <c r="N315" s="21">
        <v>5</v>
      </c>
      <c r="O315" s="186" t="s">
        <v>362</v>
      </c>
      <c r="P315" s="193" t="s">
        <v>358</v>
      </c>
      <c r="Q315" s="193" t="s">
        <v>625</v>
      </c>
      <c r="R315" s="117" t="str">
        <f t="shared" si="7"/>
        <v/>
      </c>
    </row>
    <row r="316" spans="2:18" hidden="1" x14ac:dyDescent="0.25">
      <c r="B316" s="17">
        <v>7</v>
      </c>
      <c r="C316" s="23">
        <v>1</v>
      </c>
      <c r="D316" s="18">
        <v>4</v>
      </c>
      <c r="E316" s="18">
        <v>54</v>
      </c>
      <c r="F316" s="18" t="s">
        <v>356</v>
      </c>
      <c r="G316" s="19" t="s">
        <v>221</v>
      </c>
      <c r="H316" s="20" t="s">
        <v>434</v>
      </c>
      <c r="I316" s="20" t="s">
        <v>366</v>
      </c>
      <c r="J316" s="21">
        <v>3</v>
      </c>
      <c r="K316" s="21">
        <v>0</v>
      </c>
      <c r="L316" s="115">
        <f>SUM(Tablo131[[#This Row],[T]:[U]])</f>
        <v>3</v>
      </c>
      <c r="M316" s="21">
        <v>8</v>
      </c>
      <c r="N316" s="21">
        <v>8</v>
      </c>
      <c r="O316" s="186" t="s">
        <v>359</v>
      </c>
      <c r="P316" s="193" t="s">
        <v>359</v>
      </c>
      <c r="Q316" s="193" t="s">
        <v>218</v>
      </c>
      <c r="R316" s="117" t="str">
        <f t="shared" si="7"/>
        <v/>
      </c>
    </row>
    <row r="317" spans="2:18" hidden="1" x14ac:dyDescent="0.25">
      <c r="B317" s="17">
        <v>7</v>
      </c>
      <c r="C317" s="23">
        <v>2</v>
      </c>
      <c r="D317" s="18">
        <v>4</v>
      </c>
      <c r="E317" s="18">
        <v>55</v>
      </c>
      <c r="F317" s="18" t="s">
        <v>356</v>
      </c>
      <c r="G317" s="19" t="s">
        <v>286</v>
      </c>
      <c r="H317" s="20" t="s">
        <v>512</v>
      </c>
      <c r="I317" s="20" t="s">
        <v>287</v>
      </c>
      <c r="J317" s="21">
        <v>2</v>
      </c>
      <c r="K317" s="21">
        <v>0</v>
      </c>
      <c r="L317" s="115">
        <f>SUM(Tablo131[[#This Row],[T]:[U]])</f>
        <v>2</v>
      </c>
      <c r="M317" s="21">
        <v>6</v>
      </c>
      <c r="N317" s="21">
        <v>6</v>
      </c>
      <c r="O317" s="186" t="s">
        <v>359</v>
      </c>
      <c r="P317" s="193" t="s">
        <v>359</v>
      </c>
      <c r="Q317" s="193" t="s">
        <v>281</v>
      </c>
      <c r="R317" s="117" t="str">
        <f t="shared" si="7"/>
        <v/>
      </c>
    </row>
    <row r="318" spans="2:18" hidden="1" x14ac:dyDescent="0.25">
      <c r="B318" s="17">
        <v>7</v>
      </c>
      <c r="C318" s="23">
        <v>3</v>
      </c>
      <c r="D318" s="18">
        <v>4</v>
      </c>
      <c r="E318" s="18">
        <v>56</v>
      </c>
      <c r="F318" s="18" t="s">
        <v>356</v>
      </c>
      <c r="G318" s="19" t="s">
        <v>297</v>
      </c>
      <c r="H318" s="20" t="s">
        <v>549</v>
      </c>
      <c r="I318" s="20" t="s">
        <v>298</v>
      </c>
      <c r="J318" s="21">
        <v>2</v>
      </c>
      <c r="K318" s="21">
        <v>0</v>
      </c>
      <c r="L318" s="115">
        <f>SUM(Tablo131[[#This Row],[T]:[U]])</f>
        <v>2</v>
      </c>
      <c r="M318" s="21">
        <v>4</v>
      </c>
      <c r="N318" s="21">
        <v>4</v>
      </c>
      <c r="O318" s="186" t="s">
        <v>359</v>
      </c>
      <c r="P318" s="193" t="s">
        <v>359</v>
      </c>
      <c r="Q318" s="193" t="s">
        <v>625</v>
      </c>
      <c r="R318" s="117" t="str">
        <f t="shared" si="7"/>
        <v/>
      </c>
    </row>
    <row r="319" spans="2:18" hidden="1" x14ac:dyDescent="0.25">
      <c r="B319" s="17">
        <v>7</v>
      </c>
      <c r="C319" s="23">
        <v>4</v>
      </c>
      <c r="D319" s="18">
        <v>4</v>
      </c>
      <c r="E319" s="18">
        <v>57</v>
      </c>
      <c r="F319" s="18" t="s">
        <v>356</v>
      </c>
      <c r="G319" s="19" t="s">
        <v>222</v>
      </c>
      <c r="H319" s="20" t="s">
        <v>435</v>
      </c>
      <c r="I319" s="20" t="s">
        <v>223</v>
      </c>
      <c r="J319" s="21">
        <v>3</v>
      </c>
      <c r="K319" s="21">
        <v>0</v>
      </c>
      <c r="L319" s="115">
        <f>SUM(Tablo131[[#This Row],[T]:[U]])</f>
        <v>3</v>
      </c>
      <c r="M319" s="21">
        <v>9</v>
      </c>
      <c r="N319" s="21">
        <v>9</v>
      </c>
      <c r="O319" s="186" t="s">
        <v>359</v>
      </c>
      <c r="P319" s="193" t="s">
        <v>359</v>
      </c>
      <c r="Q319" s="193" t="s">
        <v>629</v>
      </c>
      <c r="R319" s="117" t="str">
        <f t="shared" si="7"/>
        <v/>
      </c>
    </row>
    <row r="320" spans="2:18" hidden="1" x14ac:dyDescent="0.25">
      <c r="B320" s="17">
        <v>7</v>
      </c>
      <c r="C320" s="23">
        <v>5</v>
      </c>
      <c r="D320" s="18">
        <v>4</v>
      </c>
      <c r="E320" s="18">
        <v>58</v>
      </c>
      <c r="F320" s="18" t="s">
        <v>356</v>
      </c>
      <c r="G320" s="19" t="s">
        <v>254</v>
      </c>
      <c r="H320" s="20" t="s">
        <v>471</v>
      </c>
      <c r="I320" s="20" t="s">
        <v>255</v>
      </c>
      <c r="J320" s="21">
        <v>3</v>
      </c>
      <c r="K320" s="21">
        <v>0</v>
      </c>
      <c r="L320" s="115">
        <f>SUM(Tablo131[[#This Row],[T]:[U]])</f>
        <v>3</v>
      </c>
      <c r="M320" s="21">
        <v>9</v>
      </c>
      <c r="N320" s="21">
        <v>9</v>
      </c>
      <c r="O320" s="186" t="s">
        <v>359</v>
      </c>
      <c r="P320" s="193" t="s">
        <v>359</v>
      </c>
      <c r="Q320" s="193" t="s">
        <v>624</v>
      </c>
      <c r="R320" s="117" t="str">
        <f t="shared" si="7"/>
        <v/>
      </c>
    </row>
    <row r="321" spans="2:18" hidden="1" x14ac:dyDescent="0.25">
      <c r="B321" s="17">
        <v>7</v>
      </c>
      <c r="C321" s="23">
        <v>6</v>
      </c>
      <c r="D321" s="18">
        <v>4</v>
      </c>
      <c r="E321" s="18">
        <v>59</v>
      </c>
      <c r="F321" s="18" t="s">
        <v>356</v>
      </c>
      <c r="G321" s="19" t="s">
        <v>322</v>
      </c>
      <c r="H321" s="20" t="s">
        <v>585</v>
      </c>
      <c r="I321" s="20" t="s">
        <v>323</v>
      </c>
      <c r="J321" s="21">
        <v>2</v>
      </c>
      <c r="K321" s="21">
        <v>0</v>
      </c>
      <c r="L321" s="115">
        <f>SUM(Tablo131[[#This Row],[T]:[U]])</f>
        <v>2</v>
      </c>
      <c r="M321" s="21">
        <v>6</v>
      </c>
      <c r="N321" s="21">
        <v>6</v>
      </c>
      <c r="O321" s="186" t="s">
        <v>359</v>
      </c>
      <c r="P321" s="193" t="s">
        <v>359</v>
      </c>
      <c r="Q321" s="193" t="s">
        <v>630</v>
      </c>
      <c r="R321" s="117" t="str">
        <f t="shared" si="7"/>
        <v/>
      </c>
    </row>
    <row r="322" spans="2:18" hidden="1" x14ac:dyDescent="0.25">
      <c r="B322" s="17">
        <v>7</v>
      </c>
      <c r="C322" s="23">
        <v>7</v>
      </c>
      <c r="D322" s="18">
        <v>4</v>
      </c>
      <c r="E322" s="18">
        <v>60</v>
      </c>
      <c r="F322" s="18" t="s">
        <v>356</v>
      </c>
      <c r="G322" s="19" t="s">
        <v>211</v>
      </c>
      <c r="H322" s="20" t="s">
        <v>423</v>
      </c>
      <c r="I322" s="20" t="s">
        <v>212</v>
      </c>
      <c r="J322" s="21">
        <v>3</v>
      </c>
      <c r="K322" s="21">
        <v>0</v>
      </c>
      <c r="L322" s="115">
        <f>SUM(Tablo131[[#This Row],[T]:[U]])</f>
        <v>3</v>
      </c>
      <c r="M322" s="21">
        <v>8</v>
      </c>
      <c r="N322" s="21">
        <v>8</v>
      </c>
      <c r="O322" s="186" t="s">
        <v>359</v>
      </c>
      <c r="P322" s="193" t="s">
        <v>359</v>
      </c>
      <c r="Q322" s="193" t="s">
        <v>621</v>
      </c>
      <c r="R322" s="117" t="str">
        <f t="shared" si="7"/>
        <v/>
      </c>
    </row>
    <row r="323" spans="2:18" hidden="1" x14ac:dyDescent="0.25">
      <c r="B323" s="17">
        <v>7</v>
      </c>
      <c r="C323" s="23">
        <v>8</v>
      </c>
      <c r="D323" s="18">
        <v>4</v>
      </c>
      <c r="E323" s="18">
        <v>61</v>
      </c>
      <c r="F323" s="18" t="s">
        <v>356</v>
      </c>
      <c r="G323" s="19" t="s">
        <v>235</v>
      </c>
      <c r="H323" s="20" t="s">
        <v>538</v>
      </c>
      <c r="I323" s="20" t="s">
        <v>539</v>
      </c>
      <c r="J323" s="21">
        <v>2</v>
      </c>
      <c r="K323" s="21">
        <v>0</v>
      </c>
      <c r="L323" s="115">
        <f>SUM(Tablo131[[#This Row],[T]:[U]])</f>
        <v>2</v>
      </c>
      <c r="M323" s="21">
        <v>5</v>
      </c>
      <c r="N323" s="21">
        <v>5</v>
      </c>
      <c r="O323" s="186" t="s">
        <v>377</v>
      </c>
      <c r="P323" s="193" t="s">
        <v>358</v>
      </c>
      <c r="Q323" s="193" t="s">
        <v>616</v>
      </c>
      <c r="R323" s="117" t="str">
        <f t="shared" si="7"/>
        <v/>
      </c>
    </row>
    <row r="324" spans="2:18" hidden="1" x14ac:dyDescent="0.25">
      <c r="B324" s="17">
        <v>7</v>
      </c>
      <c r="C324" s="23">
        <v>9</v>
      </c>
      <c r="D324" s="18">
        <v>4</v>
      </c>
      <c r="E324" s="18">
        <v>62</v>
      </c>
      <c r="F324" s="18" t="s">
        <v>356</v>
      </c>
      <c r="G324" s="19" t="s">
        <v>179</v>
      </c>
      <c r="H324" s="20" t="s">
        <v>583</v>
      </c>
      <c r="I324" s="20" t="s">
        <v>584</v>
      </c>
      <c r="J324" s="21">
        <v>2</v>
      </c>
      <c r="K324" s="21">
        <v>0</v>
      </c>
      <c r="L324" s="115">
        <f>SUM(Tablo131[[#This Row],[T]:[U]])</f>
        <v>2</v>
      </c>
      <c r="M324" s="21">
        <v>5</v>
      </c>
      <c r="N324" s="21">
        <v>5</v>
      </c>
      <c r="O324" s="186" t="s">
        <v>357</v>
      </c>
      <c r="P324" s="193" t="s">
        <v>358</v>
      </c>
      <c r="Q324" s="193" t="s">
        <v>616</v>
      </c>
      <c r="R324" s="117" t="str">
        <f t="shared" si="7"/>
        <v/>
      </c>
    </row>
    <row r="325" spans="2:18" hidden="1" x14ac:dyDescent="0.25">
      <c r="B325" s="17">
        <v>7</v>
      </c>
      <c r="C325" s="23"/>
      <c r="D325" s="18">
        <v>4</v>
      </c>
      <c r="E325" s="18">
        <v>63</v>
      </c>
      <c r="F325" s="18" t="s">
        <v>356</v>
      </c>
      <c r="G325" s="19" t="s">
        <v>308</v>
      </c>
      <c r="H325" s="20" t="s">
        <v>571</v>
      </c>
      <c r="I325" s="20" t="s">
        <v>309</v>
      </c>
      <c r="J325" s="21">
        <v>2</v>
      </c>
      <c r="K325" s="21"/>
      <c r="L325" s="115">
        <f>SUM(Tablo131[[#This Row],[T]:[U]])</f>
        <v>2</v>
      </c>
      <c r="M325" s="21">
        <v>5</v>
      </c>
      <c r="N325" s="21">
        <v>5</v>
      </c>
      <c r="O325" s="186" t="s">
        <v>377</v>
      </c>
      <c r="P325" s="193" t="s">
        <v>358</v>
      </c>
      <c r="Q325" s="193" t="s">
        <v>624</v>
      </c>
      <c r="R325" s="117" t="str">
        <f t="shared" si="7"/>
        <v/>
      </c>
    </row>
    <row r="326" spans="2:18" hidden="1" x14ac:dyDescent="0.25">
      <c r="B326" s="17">
        <v>7</v>
      </c>
      <c r="C326" s="23"/>
      <c r="D326" s="18">
        <v>4</v>
      </c>
      <c r="E326" s="18">
        <v>64</v>
      </c>
      <c r="F326" s="18" t="s">
        <v>356</v>
      </c>
      <c r="G326" s="19" t="s">
        <v>375</v>
      </c>
      <c r="H326" s="20" t="s">
        <v>518</v>
      </c>
      <c r="I326" s="20" t="s">
        <v>376</v>
      </c>
      <c r="J326" s="21">
        <v>2</v>
      </c>
      <c r="K326" s="21"/>
      <c r="L326" s="115">
        <f>SUM(Tablo131[[#This Row],[T]:[U]])</f>
        <v>2</v>
      </c>
      <c r="M326" s="21">
        <v>5</v>
      </c>
      <c r="N326" s="21">
        <v>5</v>
      </c>
      <c r="O326" s="186" t="s">
        <v>377</v>
      </c>
      <c r="P326" s="193" t="s">
        <v>358</v>
      </c>
      <c r="Q326" s="193" t="s">
        <v>281</v>
      </c>
      <c r="R326" s="117" t="str">
        <f t="shared" si="7"/>
        <v/>
      </c>
    </row>
    <row r="327" spans="2:18" hidden="1" x14ac:dyDescent="0.25">
      <c r="B327" s="17">
        <v>7</v>
      </c>
      <c r="C327" s="23"/>
      <c r="D327" s="18">
        <v>4</v>
      </c>
      <c r="E327" s="18">
        <v>65</v>
      </c>
      <c r="F327" s="18" t="s">
        <v>356</v>
      </c>
      <c r="G327" s="19" t="s">
        <v>307</v>
      </c>
      <c r="H327" s="20" t="s">
        <v>568</v>
      </c>
      <c r="I327" s="20" t="s">
        <v>569</v>
      </c>
      <c r="J327" s="21">
        <v>2</v>
      </c>
      <c r="K327" s="21"/>
      <c r="L327" s="115">
        <f>SUM(Tablo131[[#This Row],[T]:[U]])</f>
        <v>2</v>
      </c>
      <c r="M327" s="21">
        <v>5</v>
      </c>
      <c r="N327" s="21">
        <v>5</v>
      </c>
      <c r="O327" s="186" t="s">
        <v>357</v>
      </c>
      <c r="P327" s="193" t="s">
        <v>358</v>
      </c>
      <c r="Q327" s="193" t="s">
        <v>621</v>
      </c>
      <c r="R327" s="117" t="str">
        <f t="shared" si="7"/>
        <v/>
      </c>
    </row>
    <row r="328" spans="2:18" hidden="1" x14ac:dyDescent="0.25">
      <c r="B328" s="17">
        <v>7</v>
      </c>
      <c r="C328" s="23"/>
      <c r="D328" s="18">
        <v>4</v>
      </c>
      <c r="E328" s="18">
        <v>66</v>
      </c>
      <c r="F328" s="18" t="s">
        <v>356</v>
      </c>
      <c r="G328" s="19" t="s">
        <v>294</v>
      </c>
      <c r="H328" s="20" t="s">
        <v>541</v>
      </c>
      <c r="I328" s="20" t="s">
        <v>542</v>
      </c>
      <c r="J328" s="21">
        <v>2</v>
      </c>
      <c r="K328" s="21"/>
      <c r="L328" s="115">
        <f>SUM(Tablo131[[#This Row],[T]:[U]])</f>
        <v>2</v>
      </c>
      <c r="M328" s="21">
        <v>5</v>
      </c>
      <c r="N328" s="21">
        <v>5</v>
      </c>
      <c r="O328" s="186" t="s">
        <v>357</v>
      </c>
      <c r="P328" s="193" t="s">
        <v>358</v>
      </c>
      <c r="Q328" s="193" t="s">
        <v>306</v>
      </c>
      <c r="R328" s="117" t="str">
        <f t="shared" si="7"/>
        <v/>
      </c>
    </row>
    <row r="329" spans="2:18" hidden="1" x14ac:dyDescent="0.25">
      <c r="B329" s="17">
        <v>7</v>
      </c>
      <c r="C329" s="23"/>
      <c r="D329" s="18">
        <v>4</v>
      </c>
      <c r="E329" s="18">
        <v>67</v>
      </c>
      <c r="F329" s="18" t="s">
        <v>356</v>
      </c>
      <c r="G329" s="19" t="s">
        <v>197</v>
      </c>
      <c r="H329" s="20" t="s">
        <v>408</v>
      </c>
      <c r="I329" s="20" t="s">
        <v>409</v>
      </c>
      <c r="J329" s="21">
        <v>2</v>
      </c>
      <c r="K329" s="21"/>
      <c r="L329" s="115">
        <f>SUM(Tablo131[[#This Row],[T]:[U]])</f>
        <v>2</v>
      </c>
      <c r="M329" s="21">
        <v>5</v>
      </c>
      <c r="N329" s="21">
        <v>5</v>
      </c>
      <c r="O329" s="186" t="s">
        <v>357</v>
      </c>
      <c r="P329" s="193" t="s">
        <v>358</v>
      </c>
      <c r="Q329" s="193" t="s">
        <v>624</v>
      </c>
      <c r="R329" s="117" t="str">
        <f t="shared" si="7"/>
        <v/>
      </c>
    </row>
    <row r="330" spans="2:18" hidden="1" x14ac:dyDescent="0.25">
      <c r="B330" s="17">
        <v>7</v>
      </c>
      <c r="C330" s="23"/>
      <c r="D330" s="18">
        <v>4</v>
      </c>
      <c r="E330" s="18">
        <v>68</v>
      </c>
      <c r="F330" s="18" t="s">
        <v>356</v>
      </c>
      <c r="G330" s="19" t="s">
        <v>198</v>
      </c>
      <c r="H330" s="20" t="s">
        <v>411</v>
      </c>
      <c r="I330" s="20" t="s">
        <v>412</v>
      </c>
      <c r="J330" s="21">
        <v>2</v>
      </c>
      <c r="K330" s="21"/>
      <c r="L330" s="115">
        <f>SUM(Tablo131[[#This Row],[T]:[U]])</f>
        <v>2</v>
      </c>
      <c r="M330" s="21">
        <v>5</v>
      </c>
      <c r="N330" s="21">
        <v>5</v>
      </c>
      <c r="O330" s="186" t="s">
        <v>357</v>
      </c>
      <c r="P330" s="193" t="s">
        <v>358</v>
      </c>
      <c r="Q330" s="193" t="s">
        <v>306</v>
      </c>
      <c r="R330" s="117" t="str">
        <f t="shared" si="7"/>
        <v/>
      </c>
    </row>
    <row r="331" spans="2:18" hidden="1" x14ac:dyDescent="0.25">
      <c r="B331" s="17">
        <v>7</v>
      </c>
      <c r="C331" s="23"/>
      <c r="D331" s="18">
        <v>4</v>
      </c>
      <c r="E331" s="18">
        <v>69</v>
      </c>
      <c r="F331" s="18" t="s">
        <v>356</v>
      </c>
      <c r="G331" s="19" t="s">
        <v>180</v>
      </c>
      <c r="H331" s="20" t="s">
        <v>392</v>
      </c>
      <c r="I331" s="20" t="s">
        <v>393</v>
      </c>
      <c r="J331" s="21">
        <v>2</v>
      </c>
      <c r="K331" s="21"/>
      <c r="L331" s="115">
        <f>SUM(Tablo131[[#This Row],[T]:[U]])</f>
        <v>2</v>
      </c>
      <c r="M331" s="21">
        <v>5</v>
      </c>
      <c r="N331" s="21">
        <v>5</v>
      </c>
      <c r="O331" s="186" t="s">
        <v>357</v>
      </c>
      <c r="P331" s="193" t="s">
        <v>358</v>
      </c>
      <c r="Q331" s="193" t="s">
        <v>616</v>
      </c>
      <c r="R331" s="117" t="str">
        <f t="shared" si="7"/>
        <v/>
      </c>
    </row>
    <row r="332" spans="2:18" hidden="1" x14ac:dyDescent="0.25">
      <c r="B332" s="17">
        <v>7</v>
      </c>
      <c r="C332" s="23"/>
      <c r="D332" s="18">
        <v>4</v>
      </c>
      <c r="E332" s="18">
        <v>70</v>
      </c>
      <c r="F332" s="18" t="s">
        <v>356</v>
      </c>
      <c r="G332" s="19" t="s">
        <v>364</v>
      </c>
      <c r="H332" s="20" t="s">
        <v>428</v>
      </c>
      <c r="I332" s="20" t="s">
        <v>365</v>
      </c>
      <c r="J332" s="21">
        <v>2</v>
      </c>
      <c r="K332" s="21"/>
      <c r="L332" s="115">
        <f>SUM(Tablo131[[#This Row],[T]:[U]])</f>
        <v>2</v>
      </c>
      <c r="M332" s="21">
        <v>5</v>
      </c>
      <c r="N332" s="21">
        <v>5</v>
      </c>
      <c r="O332" s="186" t="s">
        <v>357</v>
      </c>
      <c r="P332" s="193" t="s">
        <v>358</v>
      </c>
      <c r="Q332" s="193" t="s">
        <v>620</v>
      </c>
      <c r="R332" s="117" t="str">
        <f t="shared" si="7"/>
        <v/>
      </c>
    </row>
    <row r="333" spans="2:18" hidden="1" x14ac:dyDescent="0.25">
      <c r="B333" s="17">
        <v>7</v>
      </c>
      <c r="C333" s="23"/>
      <c r="D333" s="18">
        <v>4</v>
      </c>
      <c r="E333" s="18">
        <v>71</v>
      </c>
      <c r="F333" s="18" t="s">
        <v>356</v>
      </c>
      <c r="G333" s="25" t="s">
        <v>268</v>
      </c>
      <c r="H333" s="26" t="s">
        <v>487</v>
      </c>
      <c r="I333" s="20" t="s">
        <v>488</v>
      </c>
      <c r="J333" s="21">
        <v>2</v>
      </c>
      <c r="K333" s="21"/>
      <c r="L333" s="115">
        <f>SUM(Tablo131[[#This Row],[T]:[U]])</f>
        <v>2</v>
      </c>
      <c r="M333" s="21">
        <v>5</v>
      </c>
      <c r="N333" s="21">
        <v>5</v>
      </c>
      <c r="O333" s="186" t="s">
        <v>357</v>
      </c>
      <c r="P333" s="193" t="s">
        <v>358</v>
      </c>
      <c r="Q333" s="193" t="s">
        <v>620</v>
      </c>
      <c r="R333" s="117" t="str">
        <f t="shared" si="7"/>
        <v/>
      </c>
    </row>
  </sheetData>
  <conditionalFormatting sqref="B2:R3 B11:D11 F11:R11 B4:D8 F4:R8 E4:E11 B12:R36 B39:R67 B70:R82 B84:R1104">
    <cfRule type="expression" dxfId="33" priority="7">
      <formula>IF($B1=$B2,0,1)</formula>
    </cfRule>
    <cfRule type="expression" dxfId="32" priority="8">
      <formula>IF($O1=$O2,0,1)</formula>
    </cfRule>
  </conditionalFormatting>
  <conditionalFormatting sqref="B10:D10 F10:R10 B38:R38 B69:R69 B83:R83">
    <cfRule type="expression" dxfId="31" priority="9">
      <formula>IF($B8=$B10,0,1)</formula>
    </cfRule>
    <cfRule type="expression" dxfId="30" priority="10">
      <formula>IF($O8=$O10,0,1)</formula>
    </cfRule>
  </conditionalFormatting>
  <conditionalFormatting sqref="B9:D9 F9:R9">
    <cfRule type="expression" dxfId="29" priority="5">
      <formula>IF($B8=$B9,0,1)</formula>
    </cfRule>
    <cfRule type="expression" dxfId="28" priority="6">
      <formula>IF($O8=$O9,0,1)</formula>
    </cfRule>
  </conditionalFormatting>
  <conditionalFormatting sqref="B37:R37">
    <cfRule type="expression" dxfId="27" priority="3">
      <formula>IF($B36=$B37,0,1)</formula>
    </cfRule>
    <cfRule type="expression" dxfId="26" priority="4">
      <formula>IF($O36=$O37,0,1)</formula>
    </cfRule>
  </conditionalFormatting>
  <conditionalFormatting sqref="B68:R68">
    <cfRule type="expression" dxfId="25" priority="1">
      <formula>IF($B66=$B68,0,1)</formula>
    </cfRule>
    <cfRule type="expression" dxfId="24" priority="2">
      <formula>IF($O66=$O68,0,1)</formula>
    </cfRule>
  </conditionalFormatting>
  <dataValidations count="1">
    <dataValidation type="list" allowBlank="1" showInputMessage="1" showErrorMessage="1" sqref="Q2:Q333">
      <formula1>ADABD</formula1>
    </dataValidation>
  </dataValidations>
  <hyperlinks>
    <hyperlink ref="A1" location="GİRİŞ!A1" display="GİRİŞ!A1"/>
  </hyperlinks>
  <pageMargins left="0.19685039370078741" right="0.19685039370078741" top="0.19685039370078741" bottom="0.19685039370078741" header="0" footer="0"/>
  <pageSetup paperSize="9" orientation="portrait" r:id="rId1"/>
  <headerFooter alignWithMargins="0"/>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showZeros="0" view="pageBreakPreview" zoomScaleNormal="100" zoomScaleSheetLayoutView="100" workbookViewId="0">
      <selection sqref="A1:XFD1048576"/>
    </sheetView>
  </sheetViews>
  <sheetFormatPr defaultRowHeight="12.75" x14ac:dyDescent="0.2"/>
  <cols>
    <col min="1" max="1" width="1.7109375" style="118" customWidth="1"/>
    <col min="2" max="2" width="4.7109375" style="130" customWidth="1"/>
    <col min="3" max="3" width="9.7109375" style="118" customWidth="1"/>
    <col min="4" max="4" width="25.42578125" style="118" customWidth="1"/>
    <col min="5" max="6" width="4.7109375" style="130" customWidth="1"/>
    <col min="7" max="8" width="6.85546875" style="130" customWidth="1"/>
    <col min="9" max="9" width="2.42578125" style="118" customWidth="1"/>
    <col min="10" max="10" width="4.28515625" style="118" customWidth="1"/>
    <col min="11" max="11" width="9.42578125" style="118" customWidth="1"/>
    <col min="12" max="12" width="25.42578125" style="118" customWidth="1"/>
    <col min="13" max="14" width="4.7109375" style="118" customWidth="1"/>
    <col min="15" max="16" width="6.28515625" style="118" customWidth="1"/>
    <col min="17" max="17" width="1.42578125" style="118" customWidth="1"/>
    <col min="18" max="16384" width="9.140625" style="118"/>
  </cols>
  <sheetData>
    <row r="1" spans="1:17" x14ac:dyDescent="0.2">
      <c r="B1" s="331" t="s">
        <v>14</v>
      </c>
      <c r="C1" s="331"/>
      <c r="D1" s="331"/>
      <c r="E1" s="331"/>
      <c r="F1" s="331"/>
      <c r="G1" s="331"/>
      <c r="H1" s="331"/>
      <c r="I1" s="331"/>
      <c r="J1" s="331"/>
      <c r="K1" s="331"/>
      <c r="L1" s="331"/>
      <c r="M1" s="331"/>
      <c r="N1" s="331"/>
      <c r="O1" s="331"/>
      <c r="P1" s="331"/>
      <c r="Q1" s="331"/>
    </row>
    <row r="2" spans="1:17" x14ac:dyDescent="0.2">
      <c r="B2" s="331" t="s">
        <v>589</v>
      </c>
      <c r="C2" s="331"/>
      <c r="D2" s="331"/>
      <c r="E2" s="331"/>
      <c r="F2" s="331"/>
      <c r="G2" s="331"/>
      <c r="H2" s="331"/>
      <c r="I2" s="331"/>
      <c r="J2" s="331"/>
      <c r="K2" s="331"/>
      <c r="L2" s="331"/>
      <c r="M2" s="331"/>
      <c r="N2" s="331"/>
      <c r="O2" s="331"/>
      <c r="P2" s="331"/>
      <c r="Q2" s="331"/>
    </row>
    <row r="3" spans="1:17" x14ac:dyDescent="0.2">
      <c r="B3" s="331" t="s">
        <v>590</v>
      </c>
      <c r="C3" s="331"/>
      <c r="D3" s="331"/>
      <c r="E3" s="331"/>
      <c r="F3" s="331"/>
      <c r="G3" s="331"/>
      <c r="H3" s="331"/>
      <c r="I3" s="331"/>
      <c r="J3" s="331"/>
      <c r="K3" s="331"/>
      <c r="L3" s="331"/>
      <c r="M3" s="331"/>
      <c r="N3" s="331"/>
      <c r="O3" s="331"/>
      <c r="P3" s="331"/>
      <c r="Q3" s="331"/>
    </row>
    <row r="4" spans="1:17" x14ac:dyDescent="0.2">
      <c r="B4" s="331" t="s">
        <v>591</v>
      </c>
      <c r="C4" s="331"/>
      <c r="D4" s="331"/>
      <c r="E4" s="331"/>
      <c r="F4" s="331"/>
      <c r="G4" s="331"/>
      <c r="H4" s="331"/>
      <c r="I4" s="331"/>
      <c r="J4" s="331"/>
      <c r="K4" s="331"/>
      <c r="L4" s="331"/>
      <c r="M4" s="331"/>
      <c r="N4" s="331"/>
      <c r="O4" s="331"/>
      <c r="P4" s="331"/>
      <c r="Q4" s="331"/>
    </row>
    <row r="6" spans="1:17" ht="15.75" x14ac:dyDescent="0.2">
      <c r="A6" s="119"/>
      <c r="B6" s="332" t="s">
        <v>592</v>
      </c>
      <c r="C6" s="332"/>
      <c r="D6" s="332"/>
      <c r="E6" s="332"/>
      <c r="F6" s="332"/>
      <c r="G6" s="332"/>
      <c r="H6" s="332"/>
      <c r="I6" s="120"/>
      <c r="J6" s="332" t="s">
        <v>231</v>
      </c>
      <c r="K6" s="332"/>
      <c r="L6" s="332"/>
      <c r="M6" s="332"/>
      <c r="N6" s="332"/>
      <c r="O6" s="332"/>
      <c r="P6" s="332"/>
      <c r="Q6" s="121"/>
    </row>
    <row r="7" spans="1:17" x14ac:dyDescent="0.2">
      <c r="A7" s="122"/>
      <c r="B7" s="123" t="s">
        <v>327</v>
      </c>
      <c r="C7" s="124" t="s">
        <v>15</v>
      </c>
      <c r="D7" s="124" t="s">
        <v>16</v>
      </c>
      <c r="E7" s="123" t="s">
        <v>17</v>
      </c>
      <c r="F7" s="123" t="s">
        <v>18</v>
      </c>
      <c r="G7" s="123" t="s">
        <v>19</v>
      </c>
      <c r="H7" s="123" t="s">
        <v>20</v>
      </c>
      <c r="J7" s="123" t="s">
        <v>327</v>
      </c>
      <c r="K7" s="124" t="s">
        <v>15</v>
      </c>
      <c r="L7" s="124" t="s">
        <v>16</v>
      </c>
      <c r="M7" s="123" t="s">
        <v>17</v>
      </c>
      <c r="N7" s="123" t="s">
        <v>18</v>
      </c>
      <c r="O7" s="123" t="s">
        <v>19</v>
      </c>
      <c r="P7" s="123" t="s">
        <v>20</v>
      </c>
      <c r="Q7" s="125"/>
    </row>
    <row r="8" spans="1:17" ht="25.5" x14ac:dyDescent="0.2">
      <c r="A8" s="122"/>
      <c r="B8" s="126">
        <v>1</v>
      </c>
      <c r="C8" s="127" t="s">
        <v>190</v>
      </c>
      <c r="D8" s="127" t="s">
        <v>191</v>
      </c>
      <c r="E8" s="126">
        <v>2</v>
      </c>
      <c r="F8" s="126">
        <v>0</v>
      </c>
      <c r="G8" s="126">
        <v>4</v>
      </c>
      <c r="H8" s="126">
        <v>4</v>
      </c>
      <c r="J8" s="126">
        <v>1</v>
      </c>
      <c r="K8" s="127" t="s">
        <v>321</v>
      </c>
      <c r="L8" s="127" t="s">
        <v>320</v>
      </c>
      <c r="M8" s="126">
        <v>2</v>
      </c>
      <c r="N8" s="126">
        <v>0</v>
      </c>
      <c r="O8" s="126">
        <v>5</v>
      </c>
      <c r="P8" s="126">
        <v>5</v>
      </c>
      <c r="Q8" s="125"/>
    </row>
    <row r="9" spans="1:17" x14ac:dyDescent="0.2">
      <c r="A9" s="122"/>
      <c r="B9" s="128">
        <v>2</v>
      </c>
      <c r="C9" s="129" t="s">
        <v>244</v>
      </c>
      <c r="D9" s="129" t="s">
        <v>245</v>
      </c>
      <c r="E9" s="128">
        <v>2</v>
      </c>
      <c r="F9" s="128">
        <v>0</v>
      </c>
      <c r="G9" s="128">
        <v>6</v>
      </c>
      <c r="H9" s="128">
        <v>6</v>
      </c>
      <c r="J9" s="128">
        <v>2</v>
      </c>
      <c r="K9" s="129" t="s">
        <v>232</v>
      </c>
      <c r="L9" s="129" t="s">
        <v>230</v>
      </c>
      <c r="M9" s="128">
        <v>2</v>
      </c>
      <c r="N9" s="128">
        <v>0</v>
      </c>
      <c r="O9" s="128">
        <v>5</v>
      </c>
      <c r="P9" s="128">
        <v>5</v>
      </c>
      <c r="Q9" s="125"/>
    </row>
    <row r="10" spans="1:17" x14ac:dyDescent="0.2">
      <c r="A10" s="122"/>
      <c r="B10" s="126">
        <v>3</v>
      </c>
      <c r="C10" s="127" t="s">
        <v>290</v>
      </c>
      <c r="D10" s="127" t="s">
        <v>291</v>
      </c>
      <c r="E10" s="126">
        <v>2</v>
      </c>
      <c r="F10" s="126">
        <v>1</v>
      </c>
      <c r="G10" s="126">
        <v>6</v>
      </c>
      <c r="H10" s="126">
        <v>6</v>
      </c>
      <c r="J10" s="126">
        <v>3</v>
      </c>
      <c r="K10" s="127" t="s">
        <v>253</v>
      </c>
      <c r="L10" s="127" t="s">
        <v>252</v>
      </c>
      <c r="M10" s="126">
        <v>2</v>
      </c>
      <c r="N10" s="126">
        <v>0</v>
      </c>
      <c r="O10" s="126">
        <v>5</v>
      </c>
      <c r="P10" s="126">
        <v>5</v>
      </c>
      <c r="Q10" s="125"/>
    </row>
    <row r="11" spans="1:17" x14ac:dyDescent="0.2">
      <c r="A11" s="122"/>
      <c r="B11" s="128">
        <v>4</v>
      </c>
      <c r="C11" s="129" t="s">
        <v>186</v>
      </c>
      <c r="D11" s="129" t="s">
        <v>187</v>
      </c>
      <c r="E11" s="128">
        <v>3</v>
      </c>
      <c r="F11" s="128">
        <v>1</v>
      </c>
      <c r="G11" s="128">
        <v>10</v>
      </c>
      <c r="H11" s="128">
        <v>10</v>
      </c>
      <c r="J11" s="128">
        <v>4</v>
      </c>
      <c r="K11" s="129" t="s">
        <v>380</v>
      </c>
      <c r="L11" s="129" t="s">
        <v>381</v>
      </c>
      <c r="M11" s="128">
        <v>2</v>
      </c>
      <c r="N11" s="128">
        <v>0</v>
      </c>
      <c r="O11" s="128">
        <v>5</v>
      </c>
      <c r="P11" s="128">
        <v>5</v>
      </c>
      <c r="Q11" s="125"/>
    </row>
    <row r="12" spans="1:17" x14ac:dyDescent="0.2">
      <c r="A12" s="122"/>
      <c r="B12" s="126">
        <v>5</v>
      </c>
      <c r="C12" s="127" t="s">
        <v>280</v>
      </c>
      <c r="D12" s="127" t="s">
        <v>281</v>
      </c>
      <c r="E12" s="126">
        <v>3</v>
      </c>
      <c r="F12" s="126">
        <v>1</v>
      </c>
      <c r="G12" s="126">
        <v>10</v>
      </c>
      <c r="H12" s="126">
        <v>10</v>
      </c>
      <c r="J12" s="126">
        <v>5</v>
      </c>
      <c r="K12" s="127" t="s">
        <v>300</v>
      </c>
      <c r="L12" s="127" t="s">
        <v>299</v>
      </c>
      <c r="M12" s="126">
        <v>2</v>
      </c>
      <c r="N12" s="126">
        <v>0</v>
      </c>
      <c r="O12" s="126">
        <v>5</v>
      </c>
      <c r="P12" s="126">
        <v>5</v>
      </c>
      <c r="Q12" s="125"/>
    </row>
    <row r="13" spans="1:17" ht="15.75" x14ac:dyDescent="0.2">
      <c r="A13" s="122"/>
      <c r="B13" s="128">
        <v>6</v>
      </c>
      <c r="C13" s="129" t="s">
        <v>248</v>
      </c>
      <c r="D13" s="129" t="s">
        <v>249</v>
      </c>
      <c r="E13" s="128">
        <v>2</v>
      </c>
      <c r="F13" s="128">
        <v>0</v>
      </c>
      <c r="G13" s="128">
        <v>6</v>
      </c>
      <c r="H13" s="128">
        <v>6</v>
      </c>
      <c r="J13" s="337" t="s">
        <v>258</v>
      </c>
      <c r="K13" s="337"/>
      <c r="L13" s="337"/>
      <c r="M13" s="337"/>
      <c r="N13" s="337"/>
      <c r="O13" s="337"/>
      <c r="P13" s="337"/>
      <c r="Q13" s="125"/>
    </row>
    <row r="14" spans="1:17" ht="25.5" x14ac:dyDescent="0.2">
      <c r="A14" s="122"/>
      <c r="B14" s="126">
        <v>7</v>
      </c>
      <c r="C14" s="127" t="s">
        <v>231</v>
      </c>
      <c r="D14" s="127" t="s">
        <v>593</v>
      </c>
      <c r="E14" s="126">
        <v>2</v>
      </c>
      <c r="F14" s="126">
        <v>0</v>
      </c>
      <c r="G14" s="126">
        <v>5</v>
      </c>
      <c r="H14" s="126">
        <v>5</v>
      </c>
      <c r="J14" s="123" t="s">
        <v>327</v>
      </c>
      <c r="K14" s="124" t="s">
        <v>15</v>
      </c>
      <c r="L14" s="124" t="s">
        <v>16</v>
      </c>
      <c r="M14" s="123" t="s">
        <v>17</v>
      </c>
      <c r="N14" s="123" t="s">
        <v>18</v>
      </c>
      <c r="O14" s="123" t="s">
        <v>19</v>
      </c>
      <c r="P14" s="123" t="s">
        <v>20</v>
      </c>
      <c r="Q14" s="125"/>
    </row>
    <row r="15" spans="1:17" ht="25.5" x14ac:dyDescent="0.2">
      <c r="A15" s="122"/>
      <c r="B15" s="128">
        <v>8</v>
      </c>
      <c r="C15" s="129" t="s">
        <v>258</v>
      </c>
      <c r="D15" s="129" t="s">
        <v>594</v>
      </c>
      <c r="E15" s="128">
        <v>2</v>
      </c>
      <c r="F15" s="128">
        <v>0</v>
      </c>
      <c r="G15" s="128">
        <v>5</v>
      </c>
      <c r="H15" s="128">
        <v>5</v>
      </c>
      <c r="J15" s="126">
        <v>1</v>
      </c>
      <c r="K15" s="127" t="s">
        <v>370</v>
      </c>
      <c r="L15" s="127" t="s">
        <v>470</v>
      </c>
      <c r="M15" s="126">
        <v>2</v>
      </c>
      <c r="N15" s="126">
        <v>0</v>
      </c>
      <c r="O15" s="126">
        <v>5</v>
      </c>
      <c r="P15" s="126">
        <v>5</v>
      </c>
      <c r="Q15" s="125"/>
    </row>
    <row r="16" spans="1:17" x14ac:dyDescent="0.2">
      <c r="A16" s="122"/>
      <c r="B16" s="126">
        <v>9</v>
      </c>
      <c r="C16" s="127" t="s">
        <v>312</v>
      </c>
      <c r="D16" s="127" t="s">
        <v>313</v>
      </c>
      <c r="E16" s="126">
        <v>2</v>
      </c>
      <c r="F16" s="126">
        <v>0</v>
      </c>
      <c r="G16" s="126">
        <v>4</v>
      </c>
      <c r="H16" s="126">
        <v>4</v>
      </c>
      <c r="J16" s="128">
        <v>2</v>
      </c>
      <c r="K16" s="129" t="s">
        <v>259</v>
      </c>
      <c r="L16" s="129" t="s">
        <v>260</v>
      </c>
      <c r="M16" s="128">
        <v>2</v>
      </c>
      <c r="N16" s="128">
        <v>0</v>
      </c>
      <c r="O16" s="128">
        <v>5</v>
      </c>
      <c r="P16" s="128">
        <v>5</v>
      </c>
      <c r="Q16" s="125"/>
    </row>
    <row r="17" spans="1:17" ht="25.5" x14ac:dyDescent="0.2">
      <c r="A17" s="122"/>
      <c r="B17" s="128">
        <v>10</v>
      </c>
      <c r="C17" s="129" t="s">
        <v>181</v>
      </c>
      <c r="D17" s="129" t="s">
        <v>595</v>
      </c>
      <c r="E17" s="128">
        <v>2</v>
      </c>
      <c r="F17" s="128">
        <v>0</v>
      </c>
      <c r="G17" s="128">
        <v>4</v>
      </c>
      <c r="H17" s="128">
        <v>4</v>
      </c>
      <c r="J17" s="337" t="s">
        <v>181</v>
      </c>
      <c r="K17" s="337"/>
      <c r="L17" s="337"/>
      <c r="M17" s="337"/>
      <c r="N17" s="337"/>
      <c r="O17" s="337"/>
      <c r="P17" s="337"/>
      <c r="Q17" s="125"/>
    </row>
    <row r="18" spans="1:17" x14ac:dyDescent="0.2">
      <c r="A18" s="122"/>
      <c r="B18" s="126"/>
      <c r="C18" s="127"/>
      <c r="D18" s="127" t="s">
        <v>328</v>
      </c>
      <c r="E18" s="126">
        <v>22</v>
      </c>
      <c r="F18" s="126">
        <v>3</v>
      </c>
      <c r="G18" s="126">
        <v>60</v>
      </c>
      <c r="H18" s="126">
        <v>60</v>
      </c>
      <c r="J18" s="123" t="s">
        <v>327</v>
      </c>
      <c r="K18" s="124" t="s">
        <v>15</v>
      </c>
      <c r="L18" s="124" t="s">
        <v>16</v>
      </c>
      <c r="M18" s="123" t="s">
        <v>17</v>
      </c>
      <c r="N18" s="123" t="s">
        <v>18</v>
      </c>
      <c r="O18" s="123" t="s">
        <v>19</v>
      </c>
      <c r="P18" s="123" t="s">
        <v>20</v>
      </c>
      <c r="Q18" s="125"/>
    </row>
    <row r="19" spans="1:17" x14ac:dyDescent="0.2">
      <c r="A19" s="122"/>
      <c r="J19" s="126">
        <v>1</v>
      </c>
      <c r="K19" s="127" t="s">
        <v>182</v>
      </c>
      <c r="L19" s="127" t="s">
        <v>183</v>
      </c>
      <c r="M19" s="126">
        <v>2</v>
      </c>
      <c r="N19" s="126">
        <v>0</v>
      </c>
      <c r="O19" s="126">
        <v>4</v>
      </c>
      <c r="P19" s="126">
        <v>4</v>
      </c>
      <c r="Q19" s="125"/>
    </row>
    <row r="20" spans="1:17" x14ac:dyDescent="0.2">
      <c r="A20" s="122"/>
      <c r="J20" s="128">
        <v>2</v>
      </c>
      <c r="K20" s="129" t="s">
        <v>236</v>
      </c>
      <c r="L20" s="129" t="s">
        <v>237</v>
      </c>
      <c r="M20" s="128">
        <v>2</v>
      </c>
      <c r="N20" s="128">
        <v>0</v>
      </c>
      <c r="O20" s="128">
        <v>4</v>
      </c>
      <c r="P20" s="128">
        <v>4</v>
      </c>
      <c r="Q20" s="125"/>
    </row>
    <row r="21" spans="1:17" x14ac:dyDescent="0.2">
      <c r="A21" s="122"/>
      <c r="J21" s="126">
        <v>3</v>
      </c>
      <c r="K21" s="127" t="s">
        <v>266</v>
      </c>
      <c r="L21" s="127" t="s">
        <v>267</v>
      </c>
      <c r="M21" s="126">
        <v>2</v>
      </c>
      <c r="N21" s="126">
        <v>0</v>
      </c>
      <c r="O21" s="126">
        <v>4</v>
      </c>
      <c r="P21" s="126">
        <v>4</v>
      </c>
      <c r="Q21" s="125"/>
    </row>
    <row r="22" spans="1:17" x14ac:dyDescent="0.2">
      <c r="A22" s="122"/>
      <c r="J22" s="131"/>
      <c r="K22" s="132"/>
      <c r="L22" s="132"/>
      <c r="M22" s="131"/>
      <c r="N22" s="131"/>
      <c r="O22" s="131"/>
      <c r="P22" s="131"/>
      <c r="Q22" s="125"/>
    </row>
    <row r="23" spans="1:17" x14ac:dyDescent="0.2">
      <c r="A23" s="122"/>
      <c r="J23" s="131"/>
      <c r="K23" s="132"/>
      <c r="L23" s="132"/>
      <c r="M23" s="131"/>
      <c r="N23" s="131"/>
      <c r="O23" s="131"/>
      <c r="P23" s="131"/>
      <c r="Q23" s="125"/>
    </row>
    <row r="24" spans="1:17" x14ac:dyDescent="0.2">
      <c r="A24" s="133"/>
      <c r="B24" s="134"/>
      <c r="C24" s="135"/>
      <c r="D24" s="135"/>
      <c r="E24" s="134"/>
      <c r="F24" s="134"/>
      <c r="G24" s="134"/>
      <c r="H24" s="134"/>
      <c r="I24" s="135"/>
      <c r="J24" s="135"/>
      <c r="K24" s="135"/>
      <c r="L24" s="135"/>
      <c r="M24" s="135"/>
      <c r="N24" s="135"/>
      <c r="O24" s="135"/>
      <c r="P24" s="135"/>
      <c r="Q24" s="136"/>
    </row>
    <row r="26" spans="1:17" ht="15.75" x14ac:dyDescent="0.2">
      <c r="A26" s="137"/>
      <c r="B26" s="334" t="s">
        <v>596</v>
      </c>
      <c r="C26" s="334"/>
      <c r="D26" s="334"/>
      <c r="E26" s="334"/>
      <c r="F26" s="334"/>
      <c r="G26" s="334"/>
      <c r="H26" s="334"/>
      <c r="I26" s="138"/>
      <c r="J26" s="334" t="s">
        <v>195</v>
      </c>
      <c r="K26" s="334"/>
      <c r="L26" s="334"/>
      <c r="M26" s="334"/>
      <c r="N26" s="334"/>
      <c r="O26" s="334"/>
      <c r="P26" s="334"/>
      <c r="Q26" s="139"/>
    </row>
    <row r="27" spans="1:17" x14ac:dyDescent="0.2">
      <c r="A27" s="140"/>
      <c r="B27" s="141" t="s">
        <v>327</v>
      </c>
      <c r="C27" s="142" t="s">
        <v>15</v>
      </c>
      <c r="D27" s="142" t="s">
        <v>16</v>
      </c>
      <c r="E27" s="141" t="s">
        <v>17</v>
      </c>
      <c r="F27" s="141" t="s">
        <v>18</v>
      </c>
      <c r="G27" s="141" t="s">
        <v>19</v>
      </c>
      <c r="H27" s="141" t="s">
        <v>20</v>
      </c>
      <c r="J27" s="141" t="s">
        <v>327</v>
      </c>
      <c r="K27" s="142" t="s">
        <v>15</v>
      </c>
      <c r="L27" s="142" t="s">
        <v>16</v>
      </c>
      <c r="M27" s="141" t="s">
        <v>17</v>
      </c>
      <c r="N27" s="141" t="s">
        <v>18</v>
      </c>
      <c r="O27" s="141" t="s">
        <v>19</v>
      </c>
      <c r="P27" s="141" t="s">
        <v>20</v>
      </c>
      <c r="Q27" s="143"/>
    </row>
    <row r="28" spans="1:17" ht="25.5" x14ac:dyDescent="0.2">
      <c r="A28" s="140"/>
      <c r="B28" s="144">
        <v>1</v>
      </c>
      <c r="C28" s="145" t="s">
        <v>201</v>
      </c>
      <c r="D28" s="145" t="s">
        <v>202</v>
      </c>
      <c r="E28" s="144">
        <v>3</v>
      </c>
      <c r="F28" s="144">
        <v>1</v>
      </c>
      <c r="G28" s="144">
        <v>10</v>
      </c>
      <c r="H28" s="144">
        <v>10</v>
      </c>
      <c r="J28" s="144">
        <v>1</v>
      </c>
      <c r="K28" s="145" t="s">
        <v>275</v>
      </c>
      <c r="L28" s="145" t="s">
        <v>177</v>
      </c>
      <c r="M28" s="144">
        <v>2</v>
      </c>
      <c r="N28" s="144">
        <v>0</v>
      </c>
      <c r="O28" s="144">
        <v>5</v>
      </c>
      <c r="P28" s="144">
        <v>5</v>
      </c>
      <c r="Q28" s="143"/>
    </row>
    <row r="29" spans="1:17" x14ac:dyDescent="0.2">
      <c r="A29" s="140"/>
      <c r="B29" s="146">
        <v>2</v>
      </c>
      <c r="C29" s="147" t="s">
        <v>316</v>
      </c>
      <c r="D29" s="147" t="s">
        <v>317</v>
      </c>
      <c r="E29" s="146">
        <v>3</v>
      </c>
      <c r="F29" s="146">
        <v>0</v>
      </c>
      <c r="G29" s="146">
        <v>9</v>
      </c>
      <c r="H29" s="146">
        <v>9</v>
      </c>
      <c r="J29" s="146">
        <v>2</v>
      </c>
      <c r="K29" s="147" t="s">
        <v>303</v>
      </c>
      <c r="L29" s="147" t="s">
        <v>302</v>
      </c>
      <c r="M29" s="146">
        <v>2</v>
      </c>
      <c r="N29" s="146">
        <v>0</v>
      </c>
      <c r="O29" s="146">
        <v>5</v>
      </c>
      <c r="P29" s="146">
        <v>5</v>
      </c>
      <c r="Q29" s="143"/>
    </row>
    <row r="30" spans="1:17" x14ac:dyDescent="0.2">
      <c r="A30" s="140"/>
      <c r="B30" s="144">
        <v>3</v>
      </c>
      <c r="C30" s="145" t="s">
        <v>217</v>
      </c>
      <c r="D30" s="145" t="s">
        <v>218</v>
      </c>
      <c r="E30" s="144">
        <v>2</v>
      </c>
      <c r="F30" s="144">
        <v>0</v>
      </c>
      <c r="G30" s="144">
        <v>5</v>
      </c>
      <c r="H30" s="144">
        <v>5</v>
      </c>
      <c r="J30" s="144">
        <v>3</v>
      </c>
      <c r="K30" s="145" t="s">
        <v>196</v>
      </c>
      <c r="L30" s="145" t="s">
        <v>194</v>
      </c>
      <c r="M30" s="144">
        <v>2</v>
      </c>
      <c r="N30" s="144">
        <v>0</v>
      </c>
      <c r="O30" s="144">
        <v>5</v>
      </c>
      <c r="P30" s="144">
        <v>5</v>
      </c>
      <c r="Q30" s="143"/>
    </row>
    <row r="31" spans="1:17" x14ac:dyDescent="0.2">
      <c r="A31" s="140"/>
      <c r="B31" s="146">
        <v>4</v>
      </c>
      <c r="C31" s="147" t="s">
        <v>207</v>
      </c>
      <c r="D31" s="147" t="s">
        <v>208</v>
      </c>
      <c r="E31" s="146">
        <v>3</v>
      </c>
      <c r="F31" s="146">
        <v>1</v>
      </c>
      <c r="G31" s="146">
        <v>10</v>
      </c>
      <c r="H31" s="146">
        <v>10</v>
      </c>
      <c r="J31" s="146">
        <v>4</v>
      </c>
      <c r="K31" s="147" t="s">
        <v>289</v>
      </c>
      <c r="L31" s="147" t="s">
        <v>288</v>
      </c>
      <c r="M31" s="146">
        <v>2</v>
      </c>
      <c r="N31" s="146">
        <v>0</v>
      </c>
      <c r="O31" s="146">
        <v>5</v>
      </c>
      <c r="P31" s="146">
        <v>5</v>
      </c>
      <c r="Q31" s="143"/>
    </row>
    <row r="32" spans="1:17" ht="25.5" x14ac:dyDescent="0.2">
      <c r="A32" s="140"/>
      <c r="B32" s="144">
        <v>5</v>
      </c>
      <c r="C32" s="145" t="s">
        <v>240</v>
      </c>
      <c r="D32" s="145" t="s">
        <v>241</v>
      </c>
      <c r="E32" s="144">
        <v>2</v>
      </c>
      <c r="F32" s="144">
        <v>0</v>
      </c>
      <c r="G32" s="144">
        <v>7</v>
      </c>
      <c r="H32" s="144">
        <v>7</v>
      </c>
      <c r="J32" s="144">
        <v>5</v>
      </c>
      <c r="K32" s="145" t="s">
        <v>372</v>
      </c>
      <c r="L32" s="145" t="s">
        <v>373</v>
      </c>
      <c r="M32" s="144">
        <v>2</v>
      </c>
      <c r="N32" s="144">
        <v>0</v>
      </c>
      <c r="O32" s="144">
        <v>5</v>
      </c>
      <c r="P32" s="144">
        <v>5</v>
      </c>
      <c r="Q32" s="143"/>
    </row>
    <row r="33" spans="1:17" x14ac:dyDescent="0.2">
      <c r="A33" s="140"/>
      <c r="B33" s="146">
        <v>6</v>
      </c>
      <c r="C33" s="147" t="s">
        <v>224</v>
      </c>
      <c r="D33" s="147" t="s">
        <v>225</v>
      </c>
      <c r="E33" s="146">
        <v>3</v>
      </c>
      <c r="F33" s="146">
        <v>0</v>
      </c>
      <c r="G33" s="146">
        <v>9</v>
      </c>
      <c r="H33" s="146">
        <v>9</v>
      </c>
      <c r="J33" s="146">
        <v>6</v>
      </c>
      <c r="K33" s="147" t="s">
        <v>522</v>
      </c>
      <c r="L33" s="147" t="s">
        <v>597</v>
      </c>
      <c r="M33" s="146">
        <v>2</v>
      </c>
      <c r="N33" s="146">
        <v>0</v>
      </c>
      <c r="O33" s="146">
        <v>5</v>
      </c>
      <c r="P33" s="146">
        <v>5</v>
      </c>
      <c r="Q33" s="143"/>
    </row>
    <row r="34" spans="1:17" ht="25.5" x14ac:dyDescent="0.2">
      <c r="A34" s="140"/>
      <c r="B34" s="144">
        <v>7</v>
      </c>
      <c r="C34" s="145" t="s">
        <v>195</v>
      </c>
      <c r="D34" s="145" t="s">
        <v>598</v>
      </c>
      <c r="E34" s="144">
        <v>2</v>
      </c>
      <c r="F34" s="144">
        <v>0</v>
      </c>
      <c r="G34" s="144">
        <v>5</v>
      </c>
      <c r="H34" s="144">
        <v>5</v>
      </c>
      <c r="J34" s="144">
        <v>7</v>
      </c>
      <c r="K34" s="145" t="s">
        <v>296</v>
      </c>
      <c r="L34" s="145" t="s">
        <v>295</v>
      </c>
      <c r="M34" s="144">
        <v>2</v>
      </c>
      <c r="N34" s="144">
        <v>0</v>
      </c>
      <c r="O34" s="144">
        <v>5</v>
      </c>
      <c r="P34" s="144">
        <v>5</v>
      </c>
      <c r="Q34" s="143"/>
    </row>
    <row r="35" spans="1:17" ht="25.5" x14ac:dyDescent="0.2">
      <c r="A35" s="140"/>
      <c r="B35" s="146">
        <v>8</v>
      </c>
      <c r="C35" s="147" t="s">
        <v>261</v>
      </c>
      <c r="D35" s="147" t="s">
        <v>599</v>
      </c>
      <c r="E35" s="146">
        <v>2</v>
      </c>
      <c r="F35" s="146">
        <v>0</v>
      </c>
      <c r="G35" s="146">
        <v>5</v>
      </c>
      <c r="H35" s="146">
        <v>5</v>
      </c>
      <c r="J35" s="338" t="s">
        <v>261</v>
      </c>
      <c r="K35" s="338"/>
      <c r="L35" s="338"/>
      <c r="M35" s="338"/>
      <c r="N35" s="338"/>
      <c r="O35" s="338"/>
      <c r="P35" s="338"/>
      <c r="Q35" s="143"/>
    </row>
    <row r="36" spans="1:17" x14ac:dyDescent="0.2">
      <c r="A36" s="140"/>
      <c r="B36" s="144"/>
      <c r="C36" s="145"/>
      <c r="D36" s="145" t="s">
        <v>328</v>
      </c>
      <c r="E36" s="144">
        <v>20</v>
      </c>
      <c r="F36" s="144">
        <v>2</v>
      </c>
      <c r="G36" s="144">
        <v>60</v>
      </c>
      <c r="H36" s="144">
        <v>60</v>
      </c>
      <c r="J36" s="141" t="s">
        <v>327</v>
      </c>
      <c r="K36" s="142" t="s">
        <v>15</v>
      </c>
      <c r="L36" s="142" t="s">
        <v>16</v>
      </c>
      <c r="M36" s="141" t="s">
        <v>17</v>
      </c>
      <c r="N36" s="141" t="s">
        <v>18</v>
      </c>
      <c r="O36" s="141" t="s">
        <v>19</v>
      </c>
      <c r="P36" s="141" t="s">
        <v>20</v>
      </c>
      <c r="Q36" s="143"/>
    </row>
    <row r="37" spans="1:17" x14ac:dyDescent="0.2">
      <c r="A37" s="140"/>
      <c r="J37" s="144">
        <v>1</v>
      </c>
      <c r="K37" s="145" t="s">
        <v>378</v>
      </c>
      <c r="L37" s="145" t="s">
        <v>379</v>
      </c>
      <c r="M37" s="144">
        <v>2</v>
      </c>
      <c r="N37" s="144">
        <v>0</v>
      </c>
      <c r="O37" s="144">
        <v>5</v>
      </c>
      <c r="P37" s="144">
        <v>5</v>
      </c>
      <c r="Q37" s="143"/>
    </row>
    <row r="38" spans="1:17" x14ac:dyDescent="0.2">
      <c r="A38" s="140"/>
      <c r="J38" s="146">
        <v>2</v>
      </c>
      <c r="K38" s="147" t="s">
        <v>276</v>
      </c>
      <c r="L38" s="147" t="s">
        <v>277</v>
      </c>
      <c r="M38" s="146">
        <v>2</v>
      </c>
      <c r="N38" s="146">
        <v>0</v>
      </c>
      <c r="O38" s="146">
        <v>5</v>
      </c>
      <c r="P38" s="146">
        <v>5</v>
      </c>
      <c r="Q38" s="143"/>
    </row>
    <row r="39" spans="1:17" x14ac:dyDescent="0.2">
      <c r="A39" s="148"/>
      <c r="B39" s="149"/>
      <c r="C39" s="150"/>
      <c r="D39" s="150"/>
      <c r="E39" s="149"/>
      <c r="F39" s="149"/>
      <c r="G39" s="149"/>
      <c r="H39" s="149"/>
      <c r="I39" s="150"/>
      <c r="J39" s="150"/>
      <c r="K39" s="150"/>
      <c r="L39" s="150"/>
      <c r="M39" s="150"/>
      <c r="N39" s="150"/>
      <c r="O39" s="150"/>
      <c r="P39" s="150"/>
      <c r="Q39" s="151"/>
    </row>
    <row r="41" spans="1:17" ht="15.75" x14ac:dyDescent="0.2">
      <c r="A41" s="152"/>
      <c r="B41" s="339" t="s">
        <v>600</v>
      </c>
      <c r="C41" s="339"/>
      <c r="D41" s="339"/>
      <c r="E41" s="339"/>
      <c r="F41" s="339"/>
      <c r="G41" s="339"/>
      <c r="H41" s="339"/>
      <c r="I41" s="153"/>
      <c r="J41" s="339" t="s">
        <v>264</v>
      </c>
      <c r="K41" s="339"/>
      <c r="L41" s="339"/>
      <c r="M41" s="339"/>
      <c r="N41" s="339"/>
      <c r="O41" s="339"/>
      <c r="P41" s="339"/>
      <c r="Q41" s="154"/>
    </row>
    <row r="42" spans="1:17" x14ac:dyDescent="0.2">
      <c r="A42" s="155"/>
      <c r="B42" s="156" t="s">
        <v>327</v>
      </c>
      <c r="C42" s="157" t="s">
        <v>15</v>
      </c>
      <c r="D42" s="157" t="s">
        <v>16</v>
      </c>
      <c r="E42" s="156" t="s">
        <v>17</v>
      </c>
      <c r="F42" s="156" t="s">
        <v>18</v>
      </c>
      <c r="G42" s="156" t="s">
        <v>19</v>
      </c>
      <c r="H42" s="156" t="s">
        <v>20</v>
      </c>
      <c r="J42" s="156" t="s">
        <v>327</v>
      </c>
      <c r="K42" s="157" t="s">
        <v>15</v>
      </c>
      <c r="L42" s="157" t="s">
        <v>16</v>
      </c>
      <c r="M42" s="156" t="s">
        <v>17</v>
      </c>
      <c r="N42" s="156" t="s">
        <v>18</v>
      </c>
      <c r="O42" s="156" t="s">
        <v>19</v>
      </c>
      <c r="P42" s="156" t="s">
        <v>20</v>
      </c>
      <c r="Q42" s="158"/>
    </row>
    <row r="43" spans="1:17" x14ac:dyDescent="0.2">
      <c r="A43" s="155"/>
      <c r="B43" s="159">
        <v>1</v>
      </c>
      <c r="C43" s="160" t="s">
        <v>228</v>
      </c>
      <c r="D43" s="161" t="s">
        <v>229</v>
      </c>
      <c r="E43" s="159">
        <v>3</v>
      </c>
      <c r="F43" s="159">
        <v>1</v>
      </c>
      <c r="G43" s="159">
        <v>7</v>
      </c>
      <c r="H43" s="159">
        <v>7</v>
      </c>
      <c r="J43" s="159">
        <v>1</v>
      </c>
      <c r="K43" s="160" t="s">
        <v>304</v>
      </c>
      <c r="L43" s="161" t="s">
        <v>126</v>
      </c>
      <c r="M43" s="159">
        <v>2</v>
      </c>
      <c r="N43" s="159">
        <v>0</v>
      </c>
      <c r="O43" s="159">
        <v>5</v>
      </c>
      <c r="P43" s="159">
        <v>5</v>
      </c>
      <c r="Q43" s="158"/>
    </row>
    <row r="44" spans="1:17" x14ac:dyDescent="0.2">
      <c r="A44" s="155"/>
      <c r="B44" s="162">
        <v>2</v>
      </c>
      <c r="C44" s="163" t="s">
        <v>203</v>
      </c>
      <c r="D44" s="164" t="s">
        <v>204</v>
      </c>
      <c r="E44" s="162">
        <v>2</v>
      </c>
      <c r="F44" s="162">
        <v>1</v>
      </c>
      <c r="G44" s="162">
        <v>6</v>
      </c>
      <c r="H44" s="162">
        <v>6</v>
      </c>
      <c r="J44" s="162">
        <v>2</v>
      </c>
      <c r="K44" s="163" t="s">
        <v>310</v>
      </c>
      <c r="L44" s="164" t="s">
        <v>311</v>
      </c>
      <c r="M44" s="162">
        <v>2</v>
      </c>
      <c r="N44" s="162">
        <v>0</v>
      </c>
      <c r="O44" s="162">
        <v>5</v>
      </c>
      <c r="P44" s="162">
        <v>5</v>
      </c>
      <c r="Q44" s="158"/>
    </row>
    <row r="45" spans="1:17" x14ac:dyDescent="0.2">
      <c r="A45" s="155"/>
      <c r="B45" s="159">
        <v>3</v>
      </c>
      <c r="C45" s="160" t="s">
        <v>305</v>
      </c>
      <c r="D45" s="161" t="s">
        <v>306</v>
      </c>
      <c r="E45" s="159">
        <v>4</v>
      </c>
      <c r="F45" s="159">
        <v>1</v>
      </c>
      <c r="G45" s="159">
        <v>9</v>
      </c>
      <c r="H45" s="159">
        <v>9</v>
      </c>
      <c r="J45" s="159">
        <v>3</v>
      </c>
      <c r="K45" s="160" t="s">
        <v>301</v>
      </c>
      <c r="L45" s="161" t="s">
        <v>123</v>
      </c>
      <c r="M45" s="159">
        <v>2</v>
      </c>
      <c r="N45" s="159">
        <v>0</v>
      </c>
      <c r="O45" s="159">
        <v>5</v>
      </c>
      <c r="P45" s="159">
        <v>5</v>
      </c>
      <c r="Q45" s="158"/>
    </row>
    <row r="46" spans="1:17" x14ac:dyDescent="0.2">
      <c r="A46" s="155"/>
      <c r="B46" s="162">
        <v>4</v>
      </c>
      <c r="C46" s="163" t="s">
        <v>271</v>
      </c>
      <c r="D46" s="164" t="s">
        <v>272</v>
      </c>
      <c r="E46" s="162">
        <v>2</v>
      </c>
      <c r="F46" s="162">
        <v>0</v>
      </c>
      <c r="G46" s="162">
        <v>3</v>
      </c>
      <c r="H46" s="162">
        <v>3</v>
      </c>
      <c r="J46" s="162">
        <v>4</v>
      </c>
      <c r="K46" s="163" t="s">
        <v>265</v>
      </c>
      <c r="L46" s="164" t="s">
        <v>83</v>
      </c>
      <c r="M46" s="162">
        <v>2</v>
      </c>
      <c r="N46" s="162">
        <v>0</v>
      </c>
      <c r="O46" s="162">
        <v>5</v>
      </c>
      <c r="P46" s="162">
        <v>5</v>
      </c>
      <c r="Q46" s="158"/>
    </row>
    <row r="47" spans="1:17" ht="38.25" x14ac:dyDescent="0.2">
      <c r="A47" s="155"/>
      <c r="B47" s="159">
        <v>5</v>
      </c>
      <c r="C47" s="160" t="s">
        <v>209</v>
      </c>
      <c r="D47" s="161" t="s">
        <v>210</v>
      </c>
      <c r="E47" s="159">
        <v>2</v>
      </c>
      <c r="F47" s="159">
        <v>1</v>
      </c>
      <c r="G47" s="159">
        <v>6</v>
      </c>
      <c r="H47" s="159">
        <v>6</v>
      </c>
      <c r="J47" s="159">
        <v>5</v>
      </c>
      <c r="K47" s="160" t="s">
        <v>367</v>
      </c>
      <c r="L47" s="161" t="s">
        <v>442</v>
      </c>
      <c r="M47" s="159">
        <v>2</v>
      </c>
      <c r="N47" s="159">
        <v>0</v>
      </c>
      <c r="O47" s="159">
        <v>5</v>
      </c>
      <c r="P47" s="159">
        <v>5</v>
      </c>
      <c r="Q47" s="158"/>
    </row>
    <row r="48" spans="1:17" ht="15.75" x14ac:dyDescent="0.2">
      <c r="A48" s="155"/>
      <c r="B48" s="162">
        <v>6</v>
      </c>
      <c r="C48" s="163" t="s">
        <v>256</v>
      </c>
      <c r="D48" s="164" t="s">
        <v>257</v>
      </c>
      <c r="E48" s="162">
        <v>3</v>
      </c>
      <c r="F48" s="162">
        <v>1</v>
      </c>
      <c r="G48" s="162">
        <v>7</v>
      </c>
      <c r="H48" s="162">
        <v>7</v>
      </c>
      <c r="J48" s="333" t="s">
        <v>233</v>
      </c>
      <c r="K48" s="333"/>
      <c r="L48" s="333"/>
      <c r="M48" s="333"/>
      <c r="N48" s="333"/>
      <c r="O48" s="333"/>
      <c r="P48" s="333"/>
      <c r="Q48" s="158"/>
    </row>
    <row r="49" spans="1:17" x14ac:dyDescent="0.2">
      <c r="A49" s="155"/>
      <c r="B49" s="159">
        <v>7</v>
      </c>
      <c r="C49" s="160" t="s">
        <v>284</v>
      </c>
      <c r="D49" s="161" t="s">
        <v>285</v>
      </c>
      <c r="E49" s="159">
        <v>3</v>
      </c>
      <c r="F49" s="159">
        <v>1</v>
      </c>
      <c r="G49" s="159">
        <v>7</v>
      </c>
      <c r="H49" s="159">
        <v>7</v>
      </c>
      <c r="J49" s="156" t="s">
        <v>327</v>
      </c>
      <c r="K49" s="157" t="s">
        <v>15</v>
      </c>
      <c r="L49" s="157" t="s">
        <v>16</v>
      </c>
      <c r="M49" s="156" t="s">
        <v>17</v>
      </c>
      <c r="N49" s="156" t="s">
        <v>18</v>
      </c>
      <c r="O49" s="156" t="s">
        <v>19</v>
      </c>
      <c r="P49" s="156" t="s">
        <v>20</v>
      </c>
      <c r="Q49" s="158"/>
    </row>
    <row r="50" spans="1:17" x14ac:dyDescent="0.2">
      <c r="A50" s="155"/>
      <c r="B50" s="162">
        <v>8</v>
      </c>
      <c r="C50" s="163" t="s">
        <v>273</v>
      </c>
      <c r="D50" s="164" t="s">
        <v>274</v>
      </c>
      <c r="E50" s="162">
        <v>2</v>
      </c>
      <c r="F50" s="162">
        <v>0</v>
      </c>
      <c r="G50" s="162">
        <v>5</v>
      </c>
      <c r="H50" s="162">
        <v>5</v>
      </c>
      <c r="J50" s="159">
        <v>1</v>
      </c>
      <c r="K50" s="160" t="s">
        <v>234</v>
      </c>
      <c r="L50" s="161" t="s">
        <v>63</v>
      </c>
      <c r="M50" s="159">
        <v>2</v>
      </c>
      <c r="N50" s="159">
        <v>0</v>
      </c>
      <c r="O50" s="159">
        <v>5</v>
      </c>
      <c r="P50" s="159">
        <v>5</v>
      </c>
      <c r="Q50" s="158"/>
    </row>
    <row r="51" spans="1:17" ht="25.5" x14ac:dyDescent="0.2">
      <c r="A51" s="155"/>
      <c r="B51" s="159">
        <v>9</v>
      </c>
      <c r="C51" s="160" t="s">
        <v>264</v>
      </c>
      <c r="D51" s="161" t="s">
        <v>601</v>
      </c>
      <c r="E51" s="159">
        <v>2</v>
      </c>
      <c r="F51" s="159">
        <v>0</v>
      </c>
      <c r="G51" s="159">
        <v>5</v>
      </c>
      <c r="H51" s="159">
        <v>5</v>
      </c>
      <c r="J51" s="162">
        <v>2</v>
      </c>
      <c r="K51" s="163" t="s">
        <v>360</v>
      </c>
      <c r="L51" s="164" t="s">
        <v>361</v>
      </c>
      <c r="M51" s="162">
        <v>2</v>
      </c>
      <c r="N51" s="162">
        <v>0</v>
      </c>
      <c r="O51" s="162">
        <v>5</v>
      </c>
      <c r="P51" s="162">
        <v>5</v>
      </c>
      <c r="Q51" s="158"/>
    </row>
    <row r="52" spans="1:17" ht="25.5" x14ac:dyDescent="0.2">
      <c r="A52" s="155"/>
      <c r="B52" s="162">
        <v>10</v>
      </c>
      <c r="C52" s="163" t="s">
        <v>233</v>
      </c>
      <c r="D52" s="164" t="s">
        <v>602</v>
      </c>
      <c r="E52" s="162">
        <v>2</v>
      </c>
      <c r="F52" s="162">
        <v>0</v>
      </c>
      <c r="G52" s="162">
        <v>5</v>
      </c>
      <c r="H52" s="162">
        <v>5</v>
      </c>
      <c r="Q52" s="158"/>
    </row>
    <row r="53" spans="1:17" x14ac:dyDescent="0.2">
      <c r="A53" s="155"/>
      <c r="B53" s="159"/>
      <c r="C53" s="161"/>
      <c r="D53" s="161" t="s">
        <v>328</v>
      </c>
      <c r="E53" s="159">
        <v>25</v>
      </c>
      <c r="F53" s="159">
        <v>6</v>
      </c>
      <c r="G53" s="159">
        <v>60</v>
      </c>
      <c r="H53" s="159">
        <v>60</v>
      </c>
      <c r="Q53" s="158"/>
    </row>
    <row r="54" spans="1:17" x14ac:dyDescent="0.2">
      <c r="A54" s="165"/>
      <c r="B54" s="166"/>
      <c r="C54" s="167"/>
      <c r="D54" s="167"/>
      <c r="E54" s="166"/>
      <c r="F54" s="166"/>
      <c r="G54" s="166"/>
      <c r="H54" s="166"/>
      <c r="I54" s="167"/>
      <c r="J54" s="167"/>
      <c r="K54" s="167"/>
      <c r="L54" s="167"/>
      <c r="M54" s="167"/>
      <c r="N54" s="167"/>
      <c r="O54" s="167"/>
      <c r="P54" s="167"/>
      <c r="Q54" s="168"/>
    </row>
    <row r="56" spans="1:17" ht="15.75" x14ac:dyDescent="0.2">
      <c r="A56" s="137"/>
      <c r="B56" s="334" t="s">
        <v>603</v>
      </c>
      <c r="C56" s="334"/>
      <c r="D56" s="334"/>
      <c r="E56" s="334"/>
      <c r="F56" s="334"/>
      <c r="G56" s="334"/>
      <c r="H56" s="334"/>
      <c r="I56" s="138"/>
      <c r="J56" s="335" t="s">
        <v>235</v>
      </c>
      <c r="K56" s="335"/>
      <c r="L56" s="335"/>
      <c r="M56" s="335"/>
      <c r="N56" s="335"/>
      <c r="O56" s="335"/>
      <c r="P56" s="335"/>
      <c r="Q56" s="139"/>
    </row>
    <row r="57" spans="1:17" x14ac:dyDescent="0.2">
      <c r="A57" s="140"/>
      <c r="B57" s="169" t="s">
        <v>327</v>
      </c>
      <c r="C57" s="169" t="s">
        <v>15</v>
      </c>
      <c r="D57" s="169" t="s">
        <v>16</v>
      </c>
      <c r="E57" s="169" t="s">
        <v>17</v>
      </c>
      <c r="F57" s="169" t="s">
        <v>18</v>
      </c>
      <c r="G57" s="169" t="s">
        <v>19</v>
      </c>
      <c r="H57" s="169" t="s">
        <v>20</v>
      </c>
      <c r="J57" s="169" t="s">
        <v>327</v>
      </c>
      <c r="K57" s="169" t="s">
        <v>15</v>
      </c>
      <c r="L57" s="169" t="s">
        <v>16</v>
      </c>
      <c r="M57" s="169" t="s">
        <v>17</v>
      </c>
      <c r="N57" s="169" t="s">
        <v>18</v>
      </c>
      <c r="O57" s="169" t="s">
        <v>19</v>
      </c>
      <c r="P57" s="169" t="s">
        <v>20</v>
      </c>
      <c r="Q57" s="143"/>
    </row>
    <row r="58" spans="1:17" ht="25.5" x14ac:dyDescent="0.2">
      <c r="A58" s="140"/>
      <c r="B58" s="170">
        <v>1</v>
      </c>
      <c r="C58" s="171" t="s">
        <v>221</v>
      </c>
      <c r="D58" s="171" t="s">
        <v>366</v>
      </c>
      <c r="E58" s="170">
        <v>3</v>
      </c>
      <c r="F58" s="170">
        <v>0</v>
      </c>
      <c r="G58" s="170">
        <v>8</v>
      </c>
      <c r="H58" s="170">
        <v>8</v>
      </c>
      <c r="J58" s="170">
        <v>1</v>
      </c>
      <c r="K58" s="171" t="s">
        <v>308</v>
      </c>
      <c r="L58" s="171" t="s">
        <v>309</v>
      </c>
      <c r="M58" s="170">
        <v>2</v>
      </c>
      <c r="N58" s="170">
        <v>0</v>
      </c>
      <c r="O58" s="170">
        <v>5</v>
      </c>
      <c r="P58" s="170">
        <v>5</v>
      </c>
      <c r="Q58" s="143"/>
    </row>
    <row r="59" spans="1:17" x14ac:dyDescent="0.2">
      <c r="A59" s="140"/>
      <c r="B59" s="172">
        <v>2</v>
      </c>
      <c r="C59" s="173" t="s">
        <v>286</v>
      </c>
      <c r="D59" s="173" t="s">
        <v>287</v>
      </c>
      <c r="E59" s="172">
        <v>2</v>
      </c>
      <c r="F59" s="172">
        <v>0</v>
      </c>
      <c r="G59" s="172">
        <v>6</v>
      </c>
      <c r="H59" s="172">
        <v>6</v>
      </c>
      <c r="J59" s="172">
        <v>2</v>
      </c>
      <c r="K59" s="173" t="s">
        <v>375</v>
      </c>
      <c r="L59" s="173" t="s">
        <v>376</v>
      </c>
      <c r="M59" s="172">
        <v>2</v>
      </c>
      <c r="N59" s="172">
        <v>0</v>
      </c>
      <c r="O59" s="172">
        <v>5</v>
      </c>
      <c r="P59" s="172">
        <v>5</v>
      </c>
      <c r="Q59" s="143"/>
    </row>
    <row r="60" spans="1:17" x14ac:dyDescent="0.2">
      <c r="A60" s="140"/>
      <c r="B60" s="170">
        <v>3</v>
      </c>
      <c r="C60" s="171" t="s">
        <v>297</v>
      </c>
      <c r="D60" s="171" t="s">
        <v>298</v>
      </c>
      <c r="E60" s="170">
        <v>2</v>
      </c>
      <c r="F60" s="170">
        <v>0</v>
      </c>
      <c r="G60" s="170">
        <v>4</v>
      </c>
      <c r="H60" s="170">
        <v>4</v>
      </c>
      <c r="J60" s="336" t="s">
        <v>179</v>
      </c>
      <c r="K60" s="336"/>
      <c r="L60" s="336"/>
      <c r="M60" s="336"/>
      <c r="N60" s="336"/>
      <c r="O60" s="336"/>
      <c r="P60" s="336"/>
      <c r="Q60" s="143"/>
    </row>
    <row r="61" spans="1:17" x14ac:dyDescent="0.2">
      <c r="A61" s="140"/>
      <c r="B61" s="172">
        <v>4</v>
      </c>
      <c r="C61" s="173" t="s">
        <v>222</v>
      </c>
      <c r="D61" s="173" t="s">
        <v>223</v>
      </c>
      <c r="E61" s="172">
        <v>3</v>
      </c>
      <c r="F61" s="172">
        <v>0</v>
      </c>
      <c r="G61" s="172">
        <v>9</v>
      </c>
      <c r="H61" s="172">
        <v>9</v>
      </c>
      <c r="J61" s="169" t="s">
        <v>327</v>
      </c>
      <c r="K61" s="169" t="s">
        <v>15</v>
      </c>
      <c r="L61" s="169" t="s">
        <v>16</v>
      </c>
      <c r="M61" s="169" t="s">
        <v>17</v>
      </c>
      <c r="N61" s="169" t="s">
        <v>18</v>
      </c>
      <c r="O61" s="169" t="s">
        <v>19</v>
      </c>
      <c r="P61" s="169" t="s">
        <v>20</v>
      </c>
      <c r="Q61" s="143"/>
    </row>
    <row r="62" spans="1:17" x14ac:dyDescent="0.2">
      <c r="A62" s="140"/>
      <c r="B62" s="170">
        <v>5</v>
      </c>
      <c r="C62" s="171" t="s">
        <v>254</v>
      </c>
      <c r="D62" s="171" t="s">
        <v>255</v>
      </c>
      <c r="E62" s="170">
        <v>3</v>
      </c>
      <c r="F62" s="170">
        <v>0</v>
      </c>
      <c r="G62" s="170">
        <v>9</v>
      </c>
      <c r="H62" s="170">
        <v>9</v>
      </c>
      <c r="J62" s="170">
        <v>1</v>
      </c>
      <c r="K62" s="171" t="s">
        <v>307</v>
      </c>
      <c r="L62" s="171" t="s">
        <v>132</v>
      </c>
      <c r="M62" s="170">
        <v>2</v>
      </c>
      <c r="N62" s="170">
        <v>0</v>
      </c>
      <c r="O62" s="170">
        <v>5</v>
      </c>
      <c r="P62" s="170">
        <v>5</v>
      </c>
      <c r="Q62" s="143"/>
    </row>
    <row r="63" spans="1:17" x14ac:dyDescent="0.2">
      <c r="A63" s="140"/>
      <c r="B63" s="172">
        <v>6</v>
      </c>
      <c r="C63" s="173" t="s">
        <v>322</v>
      </c>
      <c r="D63" s="173" t="s">
        <v>323</v>
      </c>
      <c r="E63" s="172">
        <v>2</v>
      </c>
      <c r="F63" s="172">
        <v>0</v>
      </c>
      <c r="G63" s="172">
        <v>6</v>
      </c>
      <c r="H63" s="172">
        <v>6</v>
      </c>
      <c r="J63" s="172">
        <v>2</v>
      </c>
      <c r="K63" s="173" t="s">
        <v>294</v>
      </c>
      <c r="L63" s="173" t="s">
        <v>113</v>
      </c>
      <c r="M63" s="172">
        <v>2</v>
      </c>
      <c r="N63" s="172">
        <v>0</v>
      </c>
      <c r="O63" s="172">
        <v>5</v>
      </c>
      <c r="P63" s="172">
        <v>5</v>
      </c>
      <c r="Q63" s="143"/>
    </row>
    <row r="64" spans="1:17" x14ac:dyDescent="0.2">
      <c r="A64" s="140"/>
      <c r="B64" s="170">
        <v>7</v>
      </c>
      <c r="C64" s="171" t="s">
        <v>211</v>
      </c>
      <c r="D64" s="171" t="s">
        <v>212</v>
      </c>
      <c r="E64" s="170">
        <v>3</v>
      </c>
      <c r="F64" s="170">
        <v>0</v>
      </c>
      <c r="G64" s="170">
        <v>8</v>
      </c>
      <c r="H64" s="170">
        <v>8</v>
      </c>
      <c r="J64" s="170">
        <v>3</v>
      </c>
      <c r="K64" s="171" t="s">
        <v>197</v>
      </c>
      <c r="L64" s="171" t="s">
        <v>30</v>
      </c>
      <c r="M64" s="170">
        <v>2</v>
      </c>
      <c r="N64" s="170">
        <v>0</v>
      </c>
      <c r="O64" s="170">
        <v>5</v>
      </c>
      <c r="P64" s="170">
        <v>5</v>
      </c>
      <c r="Q64" s="143"/>
    </row>
    <row r="65" spans="1:17" ht="25.5" x14ac:dyDescent="0.2">
      <c r="A65" s="140"/>
      <c r="B65" s="172">
        <v>8</v>
      </c>
      <c r="C65" s="173" t="s">
        <v>235</v>
      </c>
      <c r="D65" s="173" t="s">
        <v>604</v>
      </c>
      <c r="E65" s="172">
        <v>2</v>
      </c>
      <c r="F65" s="172">
        <v>0</v>
      </c>
      <c r="G65" s="172">
        <v>5</v>
      </c>
      <c r="H65" s="172">
        <v>5</v>
      </c>
      <c r="J65" s="172">
        <v>4</v>
      </c>
      <c r="K65" s="173" t="s">
        <v>198</v>
      </c>
      <c r="L65" s="173" t="s">
        <v>32</v>
      </c>
      <c r="M65" s="172">
        <v>2</v>
      </c>
      <c r="N65" s="172">
        <v>0</v>
      </c>
      <c r="O65" s="172">
        <v>5</v>
      </c>
      <c r="P65" s="172">
        <v>5</v>
      </c>
      <c r="Q65" s="143"/>
    </row>
    <row r="66" spans="1:17" ht="25.5" x14ac:dyDescent="0.2">
      <c r="A66" s="140"/>
      <c r="B66" s="170">
        <v>9</v>
      </c>
      <c r="C66" s="171" t="s">
        <v>179</v>
      </c>
      <c r="D66" s="171" t="s">
        <v>605</v>
      </c>
      <c r="E66" s="170">
        <v>2</v>
      </c>
      <c r="F66" s="170">
        <v>0</v>
      </c>
      <c r="G66" s="170">
        <v>5</v>
      </c>
      <c r="H66" s="170">
        <v>5</v>
      </c>
      <c r="J66" s="170">
        <v>5</v>
      </c>
      <c r="K66" s="171" t="s">
        <v>180</v>
      </c>
      <c r="L66" s="171" t="s">
        <v>22</v>
      </c>
      <c r="M66" s="170">
        <v>2</v>
      </c>
      <c r="N66" s="170">
        <v>0</v>
      </c>
      <c r="O66" s="170">
        <v>5</v>
      </c>
      <c r="P66" s="170">
        <v>5</v>
      </c>
      <c r="Q66" s="143"/>
    </row>
    <row r="67" spans="1:17" ht="51" x14ac:dyDescent="0.2">
      <c r="A67" s="140"/>
      <c r="B67" s="172"/>
      <c r="C67" s="173"/>
      <c r="D67" s="173" t="s">
        <v>328</v>
      </c>
      <c r="E67" s="172">
        <v>22</v>
      </c>
      <c r="F67" s="172">
        <v>0</v>
      </c>
      <c r="G67" s="172">
        <v>60</v>
      </c>
      <c r="H67" s="172">
        <v>60</v>
      </c>
      <c r="J67" s="172">
        <v>6</v>
      </c>
      <c r="K67" s="173" t="s">
        <v>364</v>
      </c>
      <c r="L67" s="173" t="s">
        <v>365</v>
      </c>
      <c r="M67" s="172">
        <v>2</v>
      </c>
      <c r="N67" s="172">
        <v>0</v>
      </c>
      <c r="O67" s="172">
        <v>5</v>
      </c>
      <c r="P67" s="172">
        <v>5</v>
      </c>
      <c r="Q67" s="143"/>
    </row>
    <row r="68" spans="1:17" x14ac:dyDescent="0.2">
      <c r="A68" s="140"/>
      <c r="J68" s="170">
        <v>7</v>
      </c>
      <c r="K68" s="171" t="s">
        <v>268</v>
      </c>
      <c r="L68" s="171" t="s">
        <v>85</v>
      </c>
      <c r="M68" s="170">
        <v>2</v>
      </c>
      <c r="N68" s="170">
        <v>0</v>
      </c>
      <c r="O68" s="170">
        <v>5</v>
      </c>
      <c r="P68" s="170">
        <v>5</v>
      </c>
      <c r="Q68" s="143"/>
    </row>
    <row r="69" spans="1:17" x14ac:dyDescent="0.2">
      <c r="A69" s="148"/>
      <c r="B69" s="150"/>
      <c r="C69" s="150"/>
      <c r="D69" s="150"/>
      <c r="E69" s="150"/>
      <c r="F69" s="150"/>
      <c r="G69" s="150"/>
      <c r="H69" s="149"/>
      <c r="I69" s="150"/>
      <c r="J69" s="150"/>
      <c r="K69" s="150"/>
      <c r="L69" s="150"/>
      <c r="M69" s="150"/>
      <c r="N69" s="150"/>
      <c r="O69" s="150"/>
      <c r="P69" s="150"/>
      <c r="Q69" s="151"/>
    </row>
  </sheetData>
  <sheetProtection sheet="1" objects="1" scenarios="1"/>
  <mergeCells count="17">
    <mergeCell ref="J48:P48"/>
    <mergeCell ref="B56:H56"/>
    <mergeCell ref="J56:P56"/>
    <mergeCell ref="J60:P60"/>
    <mergeCell ref="J13:P13"/>
    <mergeCell ref="J17:P17"/>
    <mergeCell ref="B26:H26"/>
    <mergeCell ref="J26:P26"/>
    <mergeCell ref="J35:P35"/>
    <mergeCell ref="B41:H41"/>
    <mergeCell ref="J41:P41"/>
    <mergeCell ref="B1:Q1"/>
    <mergeCell ref="B2:Q2"/>
    <mergeCell ref="B3:Q3"/>
    <mergeCell ref="B4:Q4"/>
    <mergeCell ref="B6:H6"/>
    <mergeCell ref="J6:P6"/>
  </mergeCells>
  <pageMargins left="0.78740157480314965" right="0.39370078740157483" top="0.39370078740157483" bottom="0.39370078740157483" header="0.31496062992125984" footer="0.31496062992125984"/>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81"/>
  <sheetViews>
    <sheetView showGridLines="0" showZeros="0" view="pageBreakPreview" topLeftCell="A48" zoomScaleNormal="100" zoomScaleSheetLayoutView="100" workbookViewId="0">
      <selection activeCell="A48" sqref="A1:XFD1048576"/>
    </sheetView>
  </sheetViews>
  <sheetFormatPr defaultRowHeight="15" x14ac:dyDescent="0.25"/>
  <cols>
    <col min="1" max="1" width="2.85546875" style="55" bestFit="1" customWidth="1"/>
    <col min="2" max="2" width="6.140625" style="62" customWidth="1"/>
    <col min="3" max="3" width="24.42578125" style="55" customWidth="1"/>
    <col min="4" max="5" width="2.7109375" style="62" customWidth="1"/>
    <col min="6" max="6" width="2.85546875" style="104" customWidth="1"/>
    <col min="7" max="8" width="3.42578125" style="62" customWidth="1"/>
    <col min="9" max="9" width="1.7109375" style="55" customWidth="1"/>
    <col min="10" max="10" width="2.85546875" style="55" bestFit="1" customWidth="1"/>
    <col min="11" max="11" width="6.140625" style="62" customWidth="1"/>
    <col min="12" max="12" width="24.42578125" style="55" customWidth="1"/>
    <col min="13" max="13" width="2.7109375" style="62" customWidth="1"/>
    <col min="14" max="14" width="2" style="62" customWidth="1"/>
    <col min="15" max="15" width="2.85546875" style="104" customWidth="1"/>
    <col min="16" max="17" width="3.42578125" style="62" customWidth="1"/>
    <col min="18" max="16384" width="9.140625" style="55"/>
  </cols>
  <sheetData>
    <row r="1" spans="1:17" ht="18.75" x14ac:dyDescent="0.25">
      <c r="A1" s="342" t="s">
        <v>14</v>
      </c>
      <c r="B1" s="342"/>
      <c r="C1" s="342"/>
      <c r="D1" s="342"/>
      <c r="E1" s="342"/>
      <c r="F1" s="342"/>
      <c r="G1" s="342"/>
      <c r="H1" s="342"/>
      <c r="I1" s="342"/>
      <c r="J1" s="342"/>
      <c r="K1" s="342"/>
      <c r="L1" s="342"/>
      <c r="M1" s="342"/>
      <c r="N1" s="342"/>
      <c r="O1" s="342"/>
      <c r="P1" s="342"/>
      <c r="Q1" s="342"/>
    </row>
    <row r="2" spans="1:17" ht="18.75" x14ac:dyDescent="0.25">
      <c r="A2" s="342" t="s">
        <v>329</v>
      </c>
      <c r="B2" s="342"/>
      <c r="C2" s="342"/>
      <c r="D2" s="342"/>
      <c r="E2" s="342"/>
      <c r="F2" s="342"/>
      <c r="G2" s="342"/>
      <c r="H2" s="342"/>
      <c r="I2" s="342"/>
      <c r="J2" s="342"/>
      <c r="K2" s="342"/>
      <c r="L2" s="342"/>
      <c r="M2" s="342"/>
      <c r="N2" s="342"/>
      <c r="O2" s="342"/>
      <c r="P2" s="342"/>
      <c r="Q2" s="342"/>
    </row>
    <row r="3" spans="1:17" x14ac:dyDescent="0.25">
      <c r="A3" s="343" t="s">
        <v>330</v>
      </c>
      <c r="B3" s="343"/>
      <c r="C3" s="343"/>
      <c r="D3" s="343"/>
      <c r="E3" s="343"/>
      <c r="F3" s="343"/>
      <c r="G3" s="343"/>
      <c r="H3" s="343"/>
      <c r="I3" s="343"/>
      <c r="J3" s="343"/>
      <c r="K3" s="343"/>
      <c r="L3" s="343"/>
      <c r="M3" s="343"/>
      <c r="N3" s="343"/>
      <c r="O3" s="343"/>
      <c r="P3" s="343"/>
      <c r="Q3" s="343"/>
    </row>
    <row r="4" spans="1:17" s="57" customFormat="1" ht="15.75" x14ac:dyDescent="0.25">
      <c r="A4" s="344" t="s">
        <v>148</v>
      </c>
      <c r="B4" s="345"/>
      <c r="C4" s="345"/>
      <c r="D4" s="345"/>
      <c r="E4" s="345"/>
      <c r="F4" s="345"/>
      <c r="G4" s="345"/>
      <c r="H4" s="346"/>
      <c r="I4" s="56"/>
      <c r="J4" s="347" t="s">
        <v>150</v>
      </c>
      <c r="K4" s="348"/>
      <c r="L4" s="348"/>
      <c r="M4" s="348"/>
      <c r="N4" s="348"/>
      <c r="O4" s="348"/>
      <c r="P4" s="348"/>
      <c r="Q4" s="349"/>
    </row>
    <row r="5" spans="1:17" s="57" customFormat="1" x14ac:dyDescent="0.25">
      <c r="A5" s="64" t="s">
        <v>327</v>
      </c>
      <c r="B5" s="65" t="s">
        <v>15</v>
      </c>
      <c r="C5" s="66" t="s">
        <v>16</v>
      </c>
      <c r="D5" s="67" t="s">
        <v>17</v>
      </c>
      <c r="E5" s="67" t="s">
        <v>18</v>
      </c>
      <c r="F5" s="109" t="s">
        <v>145</v>
      </c>
      <c r="G5" s="67" t="s">
        <v>19</v>
      </c>
      <c r="H5" s="68" t="s">
        <v>20</v>
      </c>
      <c r="I5" s="56"/>
      <c r="J5" s="81" t="s">
        <v>327</v>
      </c>
      <c r="K5" s="82" t="s">
        <v>15</v>
      </c>
      <c r="L5" s="83" t="s">
        <v>16</v>
      </c>
      <c r="M5" s="84" t="s">
        <v>17</v>
      </c>
      <c r="N5" s="84" t="s">
        <v>18</v>
      </c>
      <c r="O5" s="110" t="s">
        <v>145</v>
      </c>
      <c r="P5" s="84" t="s">
        <v>19</v>
      </c>
      <c r="Q5" s="85" t="s">
        <v>20</v>
      </c>
    </row>
    <row r="6" spans="1:17" x14ac:dyDescent="0.25">
      <c r="A6" s="69">
        <v>1</v>
      </c>
      <c r="B6" s="70" t="s">
        <v>27</v>
      </c>
      <c r="C6" s="71" t="s">
        <v>192</v>
      </c>
      <c r="D6" s="72">
        <v>2</v>
      </c>
      <c r="E6" s="72">
        <v>0</v>
      </c>
      <c r="F6" s="105">
        <f>SUM(D6:E6)</f>
        <v>2</v>
      </c>
      <c r="G6" s="72">
        <v>2</v>
      </c>
      <c r="H6" s="73">
        <v>0</v>
      </c>
      <c r="I6" s="56"/>
      <c r="J6" s="86">
        <v>1</v>
      </c>
      <c r="K6" s="87" t="s">
        <v>331</v>
      </c>
      <c r="L6" s="88" t="s">
        <v>193</v>
      </c>
      <c r="M6" s="89">
        <v>2</v>
      </c>
      <c r="N6" s="89">
        <v>0</v>
      </c>
      <c r="O6" s="101">
        <f>SUM(M6:N6)</f>
        <v>2</v>
      </c>
      <c r="P6" s="89">
        <v>2</v>
      </c>
      <c r="Q6" s="90">
        <v>0</v>
      </c>
    </row>
    <row r="7" spans="1:17" x14ac:dyDescent="0.25">
      <c r="A7" s="74">
        <v>2</v>
      </c>
      <c r="B7" s="75" t="s">
        <v>72</v>
      </c>
      <c r="C7" s="76" t="s">
        <v>246</v>
      </c>
      <c r="D7" s="77">
        <v>2</v>
      </c>
      <c r="E7" s="77">
        <v>0</v>
      </c>
      <c r="F7" s="106">
        <f t="shared" ref="F7:F16" si="0">SUM(D7:E7)</f>
        <v>2</v>
      </c>
      <c r="G7" s="77">
        <v>2</v>
      </c>
      <c r="H7" s="78">
        <v>4</v>
      </c>
      <c r="I7" s="56"/>
      <c r="J7" s="91">
        <v>2</v>
      </c>
      <c r="K7" s="92" t="s">
        <v>73</v>
      </c>
      <c r="L7" s="93" t="s">
        <v>247</v>
      </c>
      <c r="M7" s="94">
        <v>2</v>
      </c>
      <c r="N7" s="94">
        <v>0</v>
      </c>
      <c r="O7" s="102">
        <f t="shared" ref="O7:O15" si="1">SUM(M7:N7)</f>
        <v>2</v>
      </c>
      <c r="P7" s="94">
        <v>2</v>
      </c>
      <c r="Q7" s="95">
        <v>5</v>
      </c>
    </row>
    <row r="8" spans="1:17" x14ac:dyDescent="0.25">
      <c r="A8" s="69">
        <v>3</v>
      </c>
      <c r="B8" s="70" t="s">
        <v>110</v>
      </c>
      <c r="C8" s="71" t="s">
        <v>292</v>
      </c>
      <c r="D8" s="72">
        <v>2</v>
      </c>
      <c r="E8" s="72">
        <v>2</v>
      </c>
      <c r="F8" s="105">
        <f t="shared" si="0"/>
        <v>4</v>
      </c>
      <c r="G8" s="72">
        <v>3</v>
      </c>
      <c r="H8" s="73">
        <v>4</v>
      </c>
      <c r="I8" s="56"/>
      <c r="J8" s="86">
        <v>3</v>
      </c>
      <c r="K8" s="87" t="s">
        <v>111</v>
      </c>
      <c r="L8" s="88" t="s">
        <v>293</v>
      </c>
      <c r="M8" s="89">
        <v>2</v>
      </c>
      <c r="N8" s="89">
        <v>2</v>
      </c>
      <c r="O8" s="101">
        <f t="shared" si="1"/>
        <v>4</v>
      </c>
      <c r="P8" s="89">
        <v>3</v>
      </c>
      <c r="Q8" s="90">
        <v>5</v>
      </c>
    </row>
    <row r="9" spans="1:17" x14ac:dyDescent="0.25">
      <c r="A9" s="74">
        <v>4</v>
      </c>
      <c r="B9" s="75" t="s">
        <v>99</v>
      </c>
      <c r="C9" s="76" t="s">
        <v>282</v>
      </c>
      <c r="D9" s="77">
        <v>3</v>
      </c>
      <c r="E9" s="77">
        <v>2</v>
      </c>
      <c r="F9" s="106">
        <f t="shared" si="0"/>
        <v>5</v>
      </c>
      <c r="G9" s="77">
        <v>4</v>
      </c>
      <c r="H9" s="78">
        <v>6</v>
      </c>
      <c r="I9" s="56"/>
      <c r="J9" s="91">
        <v>4</v>
      </c>
      <c r="K9" s="92" t="s">
        <v>100</v>
      </c>
      <c r="L9" s="93" t="s">
        <v>283</v>
      </c>
      <c r="M9" s="94">
        <v>3</v>
      </c>
      <c r="N9" s="94">
        <v>2</v>
      </c>
      <c r="O9" s="102">
        <f t="shared" si="1"/>
        <v>5</v>
      </c>
      <c r="P9" s="94">
        <v>4</v>
      </c>
      <c r="Q9" s="95">
        <v>6</v>
      </c>
    </row>
    <row r="10" spans="1:17" x14ac:dyDescent="0.25">
      <c r="A10" s="69">
        <v>5</v>
      </c>
      <c r="B10" s="70" t="s">
        <v>25</v>
      </c>
      <c r="C10" s="71" t="s">
        <v>188</v>
      </c>
      <c r="D10" s="72">
        <v>3</v>
      </c>
      <c r="E10" s="72">
        <v>2</v>
      </c>
      <c r="F10" s="105">
        <f t="shared" si="0"/>
        <v>5</v>
      </c>
      <c r="G10" s="72">
        <v>4</v>
      </c>
      <c r="H10" s="73">
        <v>6</v>
      </c>
      <c r="I10" s="56"/>
      <c r="J10" s="86">
        <v>5</v>
      </c>
      <c r="K10" s="87" t="s">
        <v>26</v>
      </c>
      <c r="L10" s="88" t="s">
        <v>189</v>
      </c>
      <c r="M10" s="89">
        <v>3</v>
      </c>
      <c r="N10" s="89">
        <v>2</v>
      </c>
      <c r="O10" s="101">
        <f t="shared" si="1"/>
        <v>5</v>
      </c>
      <c r="P10" s="89">
        <v>4</v>
      </c>
      <c r="Q10" s="90">
        <v>6</v>
      </c>
    </row>
    <row r="11" spans="1:17" x14ac:dyDescent="0.25">
      <c r="A11" s="74">
        <v>6</v>
      </c>
      <c r="B11" s="75" t="s">
        <v>74</v>
      </c>
      <c r="C11" s="76" t="s">
        <v>250</v>
      </c>
      <c r="D11" s="77">
        <v>2</v>
      </c>
      <c r="E11" s="77">
        <v>0</v>
      </c>
      <c r="F11" s="106">
        <f t="shared" si="0"/>
        <v>2</v>
      </c>
      <c r="G11" s="77">
        <v>2</v>
      </c>
      <c r="H11" s="78">
        <v>4</v>
      </c>
      <c r="I11" s="56"/>
      <c r="J11" s="91">
        <v>6</v>
      </c>
      <c r="K11" s="92" t="s">
        <v>75</v>
      </c>
      <c r="L11" s="93" t="s">
        <v>251</v>
      </c>
      <c r="M11" s="94">
        <v>2</v>
      </c>
      <c r="N11" s="94">
        <v>0</v>
      </c>
      <c r="O11" s="102">
        <f t="shared" si="1"/>
        <v>2</v>
      </c>
      <c r="P11" s="94">
        <v>2</v>
      </c>
      <c r="Q11" s="95">
        <v>4</v>
      </c>
    </row>
    <row r="12" spans="1:17" x14ac:dyDescent="0.25">
      <c r="A12" s="69">
        <v>7</v>
      </c>
      <c r="B12" s="70" t="s">
        <v>332</v>
      </c>
      <c r="C12" s="71" t="s">
        <v>333</v>
      </c>
      <c r="D12" s="72">
        <v>2</v>
      </c>
      <c r="E12" s="72">
        <v>0</v>
      </c>
      <c r="F12" s="105">
        <f t="shared" si="0"/>
        <v>2</v>
      </c>
      <c r="G12" s="72">
        <v>2</v>
      </c>
      <c r="H12" s="73">
        <v>2</v>
      </c>
      <c r="I12" s="56"/>
      <c r="J12" s="86">
        <v>7</v>
      </c>
      <c r="K12" s="87" t="s">
        <v>334</v>
      </c>
      <c r="L12" s="88" t="s">
        <v>263</v>
      </c>
      <c r="M12" s="89">
        <v>2</v>
      </c>
      <c r="N12" s="89">
        <v>2</v>
      </c>
      <c r="O12" s="101">
        <f t="shared" si="1"/>
        <v>4</v>
      </c>
      <c r="P12" s="89">
        <v>3</v>
      </c>
      <c r="Q12" s="90">
        <v>4</v>
      </c>
    </row>
    <row r="13" spans="1:17" x14ac:dyDescent="0.25">
      <c r="A13" s="74">
        <v>8</v>
      </c>
      <c r="B13" s="75" t="s">
        <v>81</v>
      </c>
      <c r="C13" s="76" t="s">
        <v>262</v>
      </c>
      <c r="D13" s="77">
        <v>2</v>
      </c>
      <c r="E13" s="77">
        <v>2</v>
      </c>
      <c r="F13" s="106">
        <f t="shared" si="0"/>
        <v>4</v>
      </c>
      <c r="G13" s="77">
        <v>3</v>
      </c>
      <c r="H13" s="78">
        <v>4</v>
      </c>
      <c r="I13" s="56"/>
      <c r="J13" s="91">
        <v>8</v>
      </c>
      <c r="K13" s="92" t="s">
        <v>335</v>
      </c>
      <c r="L13" s="93" t="s">
        <v>315</v>
      </c>
      <c r="M13" s="94">
        <v>2</v>
      </c>
      <c r="N13" s="94">
        <v>0</v>
      </c>
      <c r="O13" s="102">
        <f t="shared" si="1"/>
        <v>2</v>
      </c>
      <c r="P13" s="94">
        <v>2</v>
      </c>
      <c r="Q13" s="95">
        <v>0</v>
      </c>
    </row>
    <row r="14" spans="1:17" x14ac:dyDescent="0.25">
      <c r="A14" s="69">
        <v>9</v>
      </c>
      <c r="B14" s="70" t="s">
        <v>135</v>
      </c>
      <c r="C14" s="71" t="s">
        <v>314</v>
      </c>
      <c r="D14" s="72">
        <v>2</v>
      </c>
      <c r="E14" s="72">
        <v>0</v>
      </c>
      <c r="F14" s="105">
        <f t="shared" si="0"/>
        <v>2</v>
      </c>
      <c r="G14" s="72">
        <v>2</v>
      </c>
      <c r="H14" s="73">
        <v>0</v>
      </c>
      <c r="I14" s="56"/>
      <c r="J14" s="86">
        <v>9</v>
      </c>
      <c r="K14" s="87" t="s">
        <v>336</v>
      </c>
      <c r="L14" s="88" t="s">
        <v>337</v>
      </c>
      <c r="M14" s="89">
        <v>2</v>
      </c>
      <c r="N14" s="89">
        <v>0</v>
      </c>
      <c r="O14" s="101">
        <f t="shared" si="1"/>
        <v>2</v>
      </c>
      <c r="P14" s="89">
        <v>2</v>
      </c>
      <c r="Q14" s="90">
        <v>0</v>
      </c>
    </row>
    <row r="15" spans="1:17" x14ac:dyDescent="0.25">
      <c r="A15" s="74">
        <v>10</v>
      </c>
      <c r="B15" s="75" t="s">
        <v>338</v>
      </c>
      <c r="C15" s="76" t="s">
        <v>339</v>
      </c>
      <c r="D15" s="77">
        <v>2</v>
      </c>
      <c r="E15" s="77">
        <v>0</v>
      </c>
      <c r="F15" s="106">
        <f t="shared" si="0"/>
        <v>2</v>
      </c>
      <c r="G15" s="77">
        <v>2</v>
      </c>
      <c r="H15" s="78">
        <v>0</v>
      </c>
      <c r="I15" s="56"/>
      <c r="J15" s="340" t="s">
        <v>340</v>
      </c>
      <c r="K15" s="341"/>
      <c r="L15" s="341"/>
      <c r="M15" s="96">
        <v>20</v>
      </c>
      <c r="N15" s="96">
        <v>8</v>
      </c>
      <c r="O15" s="108">
        <f t="shared" si="1"/>
        <v>28</v>
      </c>
      <c r="P15" s="96">
        <v>24</v>
      </c>
      <c r="Q15" s="97">
        <v>30</v>
      </c>
    </row>
    <row r="16" spans="1:17" x14ac:dyDescent="0.25">
      <c r="A16" s="352" t="s">
        <v>340</v>
      </c>
      <c r="B16" s="353"/>
      <c r="C16" s="353"/>
      <c r="D16" s="79">
        <v>22</v>
      </c>
      <c r="E16" s="79">
        <v>8</v>
      </c>
      <c r="F16" s="107">
        <f t="shared" si="0"/>
        <v>30</v>
      </c>
      <c r="G16" s="79">
        <v>26</v>
      </c>
      <c r="H16" s="80">
        <v>30</v>
      </c>
      <c r="I16" s="56"/>
      <c r="J16" s="58"/>
      <c r="K16" s="59"/>
      <c r="L16" s="58"/>
      <c r="M16" s="60"/>
      <c r="N16" s="60"/>
      <c r="O16" s="100"/>
      <c r="P16" s="60"/>
      <c r="Q16" s="60"/>
    </row>
    <row r="17" spans="1:17" x14ac:dyDescent="0.25">
      <c r="A17" s="58"/>
      <c r="B17" s="59"/>
      <c r="C17" s="58"/>
      <c r="D17" s="60"/>
      <c r="E17" s="60"/>
      <c r="F17" s="100"/>
      <c r="G17" s="60"/>
      <c r="H17" s="60"/>
      <c r="I17" s="61"/>
      <c r="J17" s="58"/>
      <c r="K17" s="59"/>
      <c r="L17" s="58"/>
      <c r="M17" s="60"/>
      <c r="N17" s="60"/>
      <c r="O17" s="100"/>
      <c r="P17" s="60"/>
      <c r="Q17" s="60"/>
    </row>
    <row r="18" spans="1:17" s="57" customFormat="1" ht="15.75" x14ac:dyDescent="0.25">
      <c r="A18" s="347" t="s">
        <v>151</v>
      </c>
      <c r="B18" s="348"/>
      <c r="C18" s="348"/>
      <c r="D18" s="348"/>
      <c r="E18" s="348"/>
      <c r="F18" s="348"/>
      <c r="G18" s="348"/>
      <c r="H18" s="349"/>
      <c r="I18" s="56"/>
      <c r="J18" s="347" t="s">
        <v>154</v>
      </c>
      <c r="K18" s="348"/>
      <c r="L18" s="348"/>
      <c r="M18" s="348"/>
      <c r="N18" s="348"/>
      <c r="O18" s="348"/>
      <c r="P18" s="348"/>
      <c r="Q18" s="349"/>
    </row>
    <row r="19" spans="1:17" s="57" customFormat="1" x14ac:dyDescent="0.25">
      <c r="A19" s="81" t="s">
        <v>327</v>
      </c>
      <c r="B19" s="82" t="s">
        <v>15</v>
      </c>
      <c r="C19" s="83" t="s">
        <v>16</v>
      </c>
      <c r="D19" s="84" t="s">
        <v>17</v>
      </c>
      <c r="E19" s="84" t="s">
        <v>18</v>
      </c>
      <c r="F19" s="110" t="s">
        <v>145</v>
      </c>
      <c r="G19" s="84" t="s">
        <v>19</v>
      </c>
      <c r="H19" s="85" t="s">
        <v>20</v>
      </c>
      <c r="I19" s="56"/>
      <c r="J19" s="81" t="s">
        <v>327</v>
      </c>
      <c r="K19" s="82" t="s">
        <v>15</v>
      </c>
      <c r="L19" s="83" t="s">
        <v>16</v>
      </c>
      <c r="M19" s="84" t="s">
        <v>17</v>
      </c>
      <c r="N19" s="84" t="s">
        <v>18</v>
      </c>
      <c r="O19" s="110" t="s">
        <v>145</v>
      </c>
      <c r="P19" s="84" t="s">
        <v>19</v>
      </c>
      <c r="Q19" s="85" t="s">
        <v>20</v>
      </c>
    </row>
    <row r="20" spans="1:17" x14ac:dyDescent="0.25">
      <c r="A20" s="86">
        <v>1</v>
      </c>
      <c r="B20" s="87" t="s">
        <v>33</v>
      </c>
      <c r="C20" s="88" t="s">
        <v>199</v>
      </c>
      <c r="D20" s="89">
        <v>3</v>
      </c>
      <c r="E20" s="89">
        <v>2</v>
      </c>
      <c r="F20" s="101">
        <f t="shared" ref="F20:F28" si="2">SUM(D20:E20)</f>
        <v>5</v>
      </c>
      <c r="G20" s="89">
        <v>4</v>
      </c>
      <c r="H20" s="90">
        <v>5</v>
      </c>
      <c r="I20" s="61"/>
      <c r="J20" s="86">
        <v>1</v>
      </c>
      <c r="K20" s="87" t="s">
        <v>34</v>
      </c>
      <c r="L20" s="88" t="s">
        <v>200</v>
      </c>
      <c r="M20" s="89">
        <v>3</v>
      </c>
      <c r="N20" s="89">
        <v>2</v>
      </c>
      <c r="O20" s="101">
        <f t="shared" ref="O20:O28" si="3">SUM(M20:N20)</f>
        <v>5</v>
      </c>
      <c r="P20" s="89">
        <v>4</v>
      </c>
      <c r="Q20" s="90">
        <v>5</v>
      </c>
    </row>
    <row r="21" spans="1:17" x14ac:dyDescent="0.25">
      <c r="A21" s="91">
        <v>2</v>
      </c>
      <c r="B21" s="92" t="s">
        <v>136</v>
      </c>
      <c r="C21" s="93" t="s">
        <v>318</v>
      </c>
      <c r="D21" s="94">
        <v>3</v>
      </c>
      <c r="E21" s="94">
        <v>0</v>
      </c>
      <c r="F21" s="102">
        <f t="shared" si="2"/>
        <v>3</v>
      </c>
      <c r="G21" s="94">
        <v>3</v>
      </c>
      <c r="H21" s="95">
        <v>4</v>
      </c>
      <c r="I21" s="61"/>
      <c r="J21" s="91">
        <v>2</v>
      </c>
      <c r="K21" s="92" t="s">
        <v>137</v>
      </c>
      <c r="L21" s="93" t="s">
        <v>319</v>
      </c>
      <c r="M21" s="94">
        <v>3</v>
      </c>
      <c r="N21" s="94">
        <v>0</v>
      </c>
      <c r="O21" s="102">
        <f t="shared" si="3"/>
        <v>3</v>
      </c>
      <c r="P21" s="94">
        <v>3</v>
      </c>
      <c r="Q21" s="95">
        <v>3</v>
      </c>
    </row>
    <row r="22" spans="1:17" x14ac:dyDescent="0.25">
      <c r="A22" s="86">
        <v>3</v>
      </c>
      <c r="B22" s="87" t="s">
        <v>45</v>
      </c>
      <c r="C22" s="88" t="s">
        <v>219</v>
      </c>
      <c r="D22" s="89">
        <v>2</v>
      </c>
      <c r="E22" s="89">
        <v>0</v>
      </c>
      <c r="F22" s="101">
        <f t="shared" si="2"/>
        <v>2</v>
      </c>
      <c r="G22" s="89">
        <v>2</v>
      </c>
      <c r="H22" s="90">
        <v>3</v>
      </c>
      <c r="I22" s="61"/>
      <c r="J22" s="86">
        <v>3</v>
      </c>
      <c r="K22" s="87" t="s">
        <v>46</v>
      </c>
      <c r="L22" s="88" t="s">
        <v>220</v>
      </c>
      <c r="M22" s="89">
        <v>2</v>
      </c>
      <c r="N22" s="89">
        <v>0</v>
      </c>
      <c r="O22" s="101">
        <f t="shared" si="3"/>
        <v>2</v>
      </c>
      <c r="P22" s="89">
        <v>2</v>
      </c>
      <c r="Q22" s="90">
        <v>2</v>
      </c>
    </row>
    <row r="23" spans="1:17" x14ac:dyDescent="0.25">
      <c r="A23" s="91">
        <v>4</v>
      </c>
      <c r="B23" s="92" t="s">
        <v>39</v>
      </c>
      <c r="C23" s="93" t="s">
        <v>205</v>
      </c>
      <c r="D23" s="94">
        <v>3</v>
      </c>
      <c r="E23" s="94">
        <v>2</v>
      </c>
      <c r="F23" s="102">
        <f t="shared" si="2"/>
        <v>5</v>
      </c>
      <c r="G23" s="94">
        <v>4</v>
      </c>
      <c r="H23" s="95">
        <v>5</v>
      </c>
      <c r="I23" s="61"/>
      <c r="J23" s="91">
        <v>4</v>
      </c>
      <c r="K23" s="92" t="s">
        <v>40</v>
      </c>
      <c r="L23" s="93" t="s">
        <v>206</v>
      </c>
      <c r="M23" s="94">
        <v>3</v>
      </c>
      <c r="N23" s="94">
        <v>2</v>
      </c>
      <c r="O23" s="102">
        <f t="shared" si="3"/>
        <v>5</v>
      </c>
      <c r="P23" s="94">
        <v>4</v>
      </c>
      <c r="Q23" s="95">
        <v>5</v>
      </c>
    </row>
    <row r="24" spans="1:17" ht="22.5" x14ac:dyDescent="0.25">
      <c r="A24" s="86">
        <v>5</v>
      </c>
      <c r="B24" s="87" t="s">
        <v>66</v>
      </c>
      <c r="C24" s="88" t="s">
        <v>242</v>
      </c>
      <c r="D24" s="89">
        <v>2</v>
      </c>
      <c r="E24" s="89">
        <v>0</v>
      </c>
      <c r="F24" s="101">
        <f t="shared" si="2"/>
        <v>2</v>
      </c>
      <c r="G24" s="89">
        <v>2</v>
      </c>
      <c r="H24" s="90">
        <v>4</v>
      </c>
      <c r="I24" s="61"/>
      <c r="J24" s="86">
        <v>5</v>
      </c>
      <c r="K24" s="87" t="s">
        <v>341</v>
      </c>
      <c r="L24" s="88" t="s">
        <v>257</v>
      </c>
      <c r="M24" s="89">
        <v>4</v>
      </c>
      <c r="N24" s="89">
        <v>2</v>
      </c>
      <c r="O24" s="101">
        <f t="shared" si="3"/>
        <v>6</v>
      </c>
      <c r="P24" s="89">
        <v>5</v>
      </c>
      <c r="Q24" s="90">
        <v>6</v>
      </c>
    </row>
    <row r="25" spans="1:17" ht="22.5" x14ac:dyDescent="0.25">
      <c r="A25" s="91">
        <v>6</v>
      </c>
      <c r="B25" s="92" t="s">
        <v>55</v>
      </c>
      <c r="C25" s="93" t="s">
        <v>226</v>
      </c>
      <c r="D25" s="94">
        <v>3</v>
      </c>
      <c r="E25" s="94">
        <v>0</v>
      </c>
      <c r="F25" s="102">
        <f t="shared" si="2"/>
        <v>3</v>
      </c>
      <c r="G25" s="94">
        <v>3</v>
      </c>
      <c r="H25" s="95">
        <v>4</v>
      </c>
      <c r="I25" s="61"/>
      <c r="J25" s="91">
        <v>6</v>
      </c>
      <c r="K25" s="92" t="s">
        <v>69</v>
      </c>
      <c r="L25" s="93" t="s">
        <v>243</v>
      </c>
      <c r="M25" s="94">
        <v>2</v>
      </c>
      <c r="N25" s="94">
        <v>0</v>
      </c>
      <c r="O25" s="102">
        <f t="shared" si="3"/>
        <v>2</v>
      </c>
      <c r="P25" s="94">
        <v>2</v>
      </c>
      <c r="Q25" s="95">
        <v>3</v>
      </c>
    </row>
    <row r="26" spans="1:17" x14ac:dyDescent="0.25">
      <c r="A26" s="86">
        <v>7</v>
      </c>
      <c r="B26" s="87" t="s">
        <v>332</v>
      </c>
      <c r="C26" s="88" t="s">
        <v>342</v>
      </c>
      <c r="D26" s="89">
        <v>2</v>
      </c>
      <c r="E26" s="89">
        <v>0</v>
      </c>
      <c r="F26" s="101">
        <f t="shared" si="2"/>
        <v>2</v>
      </c>
      <c r="G26" s="89">
        <v>2</v>
      </c>
      <c r="H26" s="90">
        <v>2</v>
      </c>
      <c r="I26" s="61"/>
      <c r="J26" s="86">
        <v>7</v>
      </c>
      <c r="K26" s="87" t="s">
        <v>56</v>
      </c>
      <c r="L26" s="88" t="s">
        <v>227</v>
      </c>
      <c r="M26" s="89">
        <v>3</v>
      </c>
      <c r="N26" s="89">
        <v>0</v>
      </c>
      <c r="O26" s="101">
        <f t="shared" si="3"/>
        <v>3</v>
      </c>
      <c r="P26" s="89">
        <v>3</v>
      </c>
      <c r="Q26" s="90">
        <v>3</v>
      </c>
    </row>
    <row r="27" spans="1:17" x14ac:dyDescent="0.25">
      <c r="A27" s="91">
        <v>8</v>
      </c>
      <c r="B27" s="92" t="s">
        <v>97</v>
      </c>
      <c r="C27" s="93" t="s">
        <v>278</v>
      </c>
      <c r="D27" s="94">
        <v>3</v>
      </c>
      <c r="E27" s="94">
        <v>0</v>
      </c>
      <c r="F27" s="102">
        <f t="shared" si="2"/>
        <v>3</v>
      </c>
      <c r="G27" s="94">
        <v>3</v>
      </c>
      <c r="H27" s="95">
        <v>3</v>
      </c>
      <c r="I27" s="61"/>
      <c r="J27" s="91">
        <v>8</v>
      </c>
      <c r="K27" s="92" t="s">
        <v>98</v>
      </c>
      <c r="L27" s="93" t="s">
        <v>279</v>
      </c>
      <c r="M27" s="94">
        <v>3</v>
      </c>
      <c r="N27" s="94">
        <v>0</v>
      </c>
      <c r="O27" s="102">
        <f t="shared" si="3"/>
        <v>3</v>
      </c>
      <c r="P27" s="94">
        <v>3</v>
      </c>
      <c r="Q27" s="95">
        <v>3</v>
      </c>
    </row>
    <row r="28" spans="1:17" x14ac:dyDescent="0.25">
      <c r="A28" s="350" t="s">
        <v>340</v>
      </c>
      <c r="B28" s="351"/>
      <c r="C28" s="351"/>
      <c r="D28" s="98">
        <v>21</v>
      </c>
      <c r="E28" s="98">
        <v>4</v>
      </c>
      <c r="F28" s="103">
        <f t="shared" si="2"/>
        <v>25</v>
      </c>
      <c r="G28" s="98">
        <v>23</v>
      </c>
      <c r="H28" s="99">
        <v>30</v>
      </c>
      <c r="I28" s="61"/>
      <c r="J28" s="350" t="s">
        <v>340</v>
      </c>
      <c r="K28" s="351"/>
      <c r="L28" s="351"/>
      <c r="M28" s="98">
        <v>23</v>
      </c>
      <c r="N28" s="98">
        <v>6</v>
      </c>
      <c r="O28" s="103">
        <f t="shared" si="3"/>
        <v>29</v>
      </c>
      <c r="P28" s="98">
        <v>26</v>
      </c>
      <c r="Q28" s="99">
        <v>30</v>
      </c>
    </row>
    <row r="29" spans="1:17" x14ac:dyDescent="0.25">
      <c r="A29" s="58"/>
      <c r="B29" s="59"/>
      <c r="C29" s="58"/>
      <c r="D29" s="60"/>
      <c r="E29" s="60"/>
      <c r="F29" s="100"/>
      <c r="G29" s="60"/>
      <c r="H29" s="60"/>
      <c r="I29" s="61"/>
      <c r="J29" s="58"/>
      <c r="K29" s="59"/>
      <c r="L29" s="58"/>
      <c r="M29" s="60"/>
      <c r="N29" s="60"/>
      <c r="O29" s="100"/>
      <c r="P29" s="60"/>
      <c r="Q29" s="60"/>
    </row>
    <row r="30" spans="1:17" s="57" customFormat="1" ht="15.75" x14ac:dyDescent="0.25">
      <c r="A30" s="347" t="s">
        <v>155</v>
      </c>
      <c r="B30" s="348"/>
      <c r="C30" s="348"/>
      <c r="D30" s="348"/>
      <c r="E30" s="348"/>
      <c r="F30" s="348"/>
      <c r="G30" s="348"/>
      <c r="H30" s="349"/>
      <c r="I30" s="56"/>
      <c r="J30" s="347" t="s">
        <v>156</v>
      </c>
      <c r="K30" s="348"/>
      <c r="L30" s="348"/>
      <c r="M30" s="348"/>
      <c r="N30" s="348"/>
      <c r="O30" s="348"/>
      <c r="P30" s="348"/>
      <c r="Q30" s="349"/>
    </row>
    <row r="31" spans="1:17" s="57" customFormat="1" x14ac:dyDescent="0.25">
      <c r="A31" s="81" t="s">
        <v>327</v>
      </c>
      <c r="B31" s="82" t="s">
        <v>15</v>
      </c>
      <c r="C31" s="83" t="s">
        <v>16</v>
      </c>
      <c r="D31" s="84" t="s">
        <v>17</v>
      </c>
      <c r="E31" s="84" t="s">
        <v>18</v>
      </c>
      <c r="F31" s="110" t="s">
        <v>145</v>
      </c>
      <c r="G31" s="84" t="s">
        <v>19</v>
      </c>
      <c r="H31" s="85" t="s">
        <v>20</v>
      </c>
      <c r="I31" s="56"/>
      <c r="J31" s="81" t="s">
        <v>327</v>
      </c>
      <c r="K31" s="82" t="s">
        <v>15</v>
      </c>
      <c r="L31" s="83" t="s">
        <v>16</v>
      </c>
      <c r="M31" s="84" t="s">
        <v>17</v>
      </c>
      <c r="N31" s="84" t="s">
        <v>18</v>
      </c>
      <c r="O31" s="110" t="s">
        <v>145</v>
      </c>
      <c r="P31" s="84" t="s">
        <v>19</v>
      </c>
      <c r="Q31" s="85" t="s">
        <v>20</v>
      </c>
    </row>
    <row r="32" spans="1:17" x14ac:dyDescent="0.25">
      <c r="A32" s="86">
        <v>1</v>
      </c>
      <c r="B32" s="87" t="s">
        <v>57</v>
      </c>
      <c r="C32" s="88" t="s">
        <v>58</v>
      </c>
      <c r="D32" s="89">
        <v>3</v>
      </c>
      <c r="E32" s="89">
        <v>2</v>
      </c>
      <c r="F32" s="101">
        <f t="shared" ref="F32:F41" si="4">SUM(D32:E32)</f>
        <v>5</v>
      </c>
      <c r="G32" s="89">
        <v>4</v>
      </c>
      <c r="H32" s="90">
        <v>4</v>
      </c>
      <c r="I32" s="61"/>
      <c r="J32" s="86">
        <v>1</v>
      </c>
      <c r="K32" s="87" t="s">
        <v>59</v>
      </c>
      <c r="L32" s="88" t="s">
        <v>60</v>
      </c>
      <c r="M32" s="89">
        <v>3</v>
      </c>
      <c r="N32" s="89">
        <v>2</v>
      </c>
      <c r="O32" s="101">
        <f t="shared" ref="O32:O40" si="5">SUM(M32:N32)</f>
        <v>5</v>
      </c>
      <c r="P32" s="89">
        <v>4</v>
      </c>
      <c r="Q32" s="90">
        <v>4</v>
      </c>
    </row>
    <row r="33" spans="1:17" x14ac:dyDescent="0.25">
      <c r="A33" s="91">
        <v>2</v>
      </c>
      <c r="B33" s="92" t="s">
        <v>35</v>
      </c>
      <c r="C33" s="93" t="s">
        <v>36</v>
      </c>
      <c r="D33" s="94">
        <v>3</v>
      </c>
      <c r="E33" s="94">
        <v>0</v>
      </c>
      <c r="F33" s="102">
        <f t="shared" si="4"/>
        <v>3</v>
      </c>
      <c r="G33" s="94">
        <v>3</v>
      </c>
      <c r="H33" s="95">
        <v>4</v>
      </c>
      <c r="I33" s="61"/>
      <c r="J33" s="91">
        <v>2</v>
      </c>
      <c r="K33" s="92" t="s">
        <v>37</v>
      </c>
      <c r="L33" s="93" t="s">
        <v>38</v>
      </c>
      <c r="M33" s="94">
        <v>3</v>
      </c>
      <c r="N33" s="94">
        <v>0</v>
      </c>
      <c r="O33" s="102">
        <f t="shared" si="5"/>
        <v>3</v>
      </c>
      <c r="P33" s="94">
        <v>3</v>
      </c>
      <c r="Q33" s="95">
        <v>4</v>
      </c>
    </row>
    <row r="34" spans="1:17" x14ac:dyDescent="0.25">
      <c r="A34" s="86">
        <v>3</v>
      </c>
      <c r="B34" s="87" t="s">
        <v>88</v>
      </c>
      <c r="C34" s="88" t="s">
        <v>89</v>
      </c>
      <c r="D34" s="89">
        <v>3</v>
      </c>
      <c r="E34" s="89">
        <v>0</v>
      </c>
      <c r="F34" s="101">
        <f t="shared" si="4"/>
        <v>3</v>
      </c>
      <c r="G34" s="89">
        <v>3</v>
      </c>
      <c r="H34" s="90">
        <v>3</v>
      </c>
      <c r="I34" s="61"/>
      <c r="J34" s="86">
        <v>3</v>
      </c>
      <c r="K34" s="87" t="s">
        <v>90</v>
      </c>
      <c r="L34" s="88" t="s">
        <v>91</v>
      </c>
      <c r="M34" s="89">
        <v>3</v>
      </c>
      <c r="N34" s="89">
        <v>0</v>
      </c>
      <c r="O34" s="101">
        <f t="shared" si="5"/>
        <v>3</v>
      </c>
      <c r="P34" s="89">
        <v>3</v>
      </c>
      <c r="Q34" s="90">
        <v>4</v>
      </c>
    </row>
    <row r="35" spans="1:17" x14ac:dyDescent="0.25">
      <c r="A35" s="91">
        <v>4</v>
      </c>
      <c r="B35" s="92" t="s">
        <v>127</v>
      </c>
      <c r="C35" s="93" t="s">
        <v>128</v>
      </c>
      <c r="D35" s="94">
        <v>2</v>
      </c>
      <c r="E35" s="94">
        <v>2</v>
      </c>
      <c r="F35" s="102">
        <f t="shared" si="4"/>
        <v>4</v>
      </c>
      <c r="G35" s="94">
        <v>3</v>
      </c>
      <c r="H35" s="95">
        <v>3</v>
      </c>
      <c r="I35" s="61"/>
      <c r="J35" s="91">
        <v>4</v>
      </c>
      <c r="K35" s="92" t="s">
        <v>129</v>
      </c>
      <c r="L35" s="93" t="s">
        <v>130</v>
      </c>
      <c r="M35" s="94">
        <v>2</v>
      </c>
      <c r="N35" s="94">
        <v>2</v>
      </c>
      <c r="O35" s="102">
        <f t="shared" si="5"/>
        <v>4</v>
      </c>
      <c r="P35" s="94">
        <v>3</v>
      </c>
      <c r="Q35" s="95">
        <v>4</v>
      </c>
    </row>
    <row r="36" spans="1:17" ht="22.5" x14ac:dyDescent="0.25">
      <c r="A36" s="86">
        <v>5</v>
      </c>
      <c r="B36" s="87" t="s">
        <v>62</v>
      </c>
      <c r="C36" s="88" t="s">
        <v>63</v>
      </c>
      <c r="D36" s="89">
        <v>2</v>
      </c>
      <c r="E36" s="89">
        <v>2</v>
      </c>
      <c r="F36" s="101">
        <f t="shared" si="4"/>
        <v>4</v>
      </c>
      <c r="G36" s="89">
        <v>3</v>
      </c>
      <c r="H36" s="90">
        <v>3</v>
      </c>
      <c r="I36" s="61"/>
      <c r="J36" s="86">
        <v>5</v>
      </c>
      <c r="K36" s="87" t="s">
        <v>70</v>
      </c>
      <c r="L36" s="88" t="s">
        <v>71</v>
      </c>
      <c r="M36" s="89">
        <v>2</v>
      </c>
      <c r="N36" s="89">
        <v>0</v>
      </c>
      <c r="O36" s="101">
        <f t="shared" si="5"/>
        <v>2</v>
      </c>
      <c r="P36" s="89">
        <v>2</v>
      </c>
      <c r="Q36" s="90">
        <v>2</v>
      </c>
    </row>
    <row r="37" spans="1:17" ht="22.5" x14ac:dyDescent="0.25">
      <c r="A37" s="91">
        <v>6</v>
      </c>
      <c r="B37" s="92" t="s">
        <v>67</v>
      </c>
      <c r="C37" s="93" t="s">
        <v>68</v>
      </c>
      <c r="D37" s="94">
        <v>2</v>
      </c>
      <c r="E37" s="94">
        <v>0</v>
      </c>
      <c r="F37" s="102">
        <f t="shared" si="4"/>
        <v>2</v>
      </c>
      <c r="G37" s="94">
        <v>2</v>
      </c>
      <c r="H37" s="95">
        <v>2</v>
      </c>
      <c r="I37" s="61"/>
      <c r="J37" s="91">
        <v>6</v>
      </c>
      <c r="K37" s="92" t="s">
        <v>42</v>
      </c>
      <c r="L37" s="93" t="s">
        <v>214</v>
      </c>
      <c r="M37" s="94">
        <v>3</v>
      </c>
      <c r="N37" s="94">
        <v>0</v>
      </c>
      <c r="O37" s="102">
        <f t="shared" si="5"/>
        <v>3</v>
      </c>
      <c r="P37" s="94">
        <v>3</v>
      </c>
      <c r="Q37" s="95">
        <v>5</v>
      </c>
    </row>
    <row r="38" spans="1:17" x14ac:dyDescent="0.25">
      <c r="A38" s="86">
        <v>7</v>
      </c>
      <c r="B38" s="87" t="s">
        <v>41</v>
      </c>
      <c r="C38" s="88" t="s">
        <v>213</v>
      </c>
      <c r="D38" s="89">
        <v>3</v>
      </c>
      <c r="E38" s="89">
        <v>0</v>
      </c>
      <c r="F38" s="101">
        <f t="shared" si="4"/>
        <v>3</v>
      </c>
      <c r="G38" s="89">
        <v>3</v>
      </c>
      <c r="H38" s="90">
        <v>4</v>
      </c>
      <c r="I38" s="61"/>
      <c r="J38" s="86">
        <v>7</v>
      </c>
      <c r="K38" s="87" t="s">
        <v>103</v>
      </c>
      <c r="L38" s="88" t="s">
        <v>104</v>
      </c>
      <c r="M38" s="89">
        <v>3</v>
      </c>
      <c r="N38" s="89">
        <v>2</v>
      </c>
      <c r="O38" s="101">
        <f t="shared" si="5"/>
        <v>5</v>
      </c>
      <c r="P38" s="89">
        <v>4</v>
      </c>
      <c r="Q38" s="90">
        <v>5</v>
      </c>
    </row>
    <row r="39" spans="1:17" x14ac:dyDescent="0.25">
      <c r="A39" s="91">
        <v>8</v>
      </c>
      <c r="B39" s="92" t="s">
        <v>101</v>
      </c>
      <c r="C39" s="93" t="s">
        <v>102</v>
      </c>
      <c r="D39" s="94">
        <v>3</v>
      </c>
      <c r="E39" s="94">
        <v>2</v>
      </c>
      <c r="F39" s="102">
        <f t="shared" si="4"/>
        <v>5</v>
      </c>
      <c r="G39" s="94">
        <v>4</v>
      </c>
      <c r="H39" s="95">
        <v>4</v>
      </c>
      <c r="I39" s="61"/>
      <c r="J39" s="91">
        <v>8</v>
      </c>
      <c r="K39" s="92" t="s">
        <v>332</v>
      </c>
      <c r="L39" s="93" t="s">
        <v>343</v>
      </c>
      <c r="M39" s="94">
        <v>2</v>
      </c>
      <c r="N39" s="94">
        <v>0</v>
      </c>
      <c r="O39" s="102">
        <f t="shared" si="5"/>
        <v>2</v>
      </c>
      <c r="P39" s="94">
        <v>2</v>
      </c>
      <c r="Q39" s="95">
        <v>2</v>
      </c>
    </row>
    <row r="40" spans="1:17" x14ac:dyDescent="0.25">
      <c r="A40" s="86">
        <v>9</v>
      </c>
      <c r="B40" s="87" t="s">
        <v>344</v>
      </c>
      <c r="C40" s="88" t="s">
        <v>345</v>
      </c>
      <c r="D40" s="89">
        <v>2</v>
      </c>
      <c r="E40" s="89">
        <v>2</v>
      </c>
      <c r="F40" s="101">
        <f t="shared" si="4"/>
        <v>4</v>
      </c>
      <c r="G40" s="89">
        <v>3</v>
      </c>
      <c r="H40" s="90">
        <v>3</v>
      </c>
      <c r="I40" s="61"/>
      <c r="J40" s="350" t="s">
        <v>340</v>
      </c>
      <c r="K40" s="351"/>
      <c r="L40" s="351"/>
      <c r="M40" s="98">
        <v>21</v>
      </c>
      <c r="N40" s="98">
        <v>6</v>
      </c>
      <c r="O40" s="103">
        <f t="shared" si="5"/>
        <v>27</v>
      </c>
      <c r="P40" s="98">
        <v>24</v>
      </c>
      <c r="Q40" s="99">
        <v>30</v>
      </c>
    </row>
    <row r="41" spans="1:17" x14ac:dyDescent="0.25">
      <c r="A41" s="350" t="s">
        <v>340</v>
      </c>
      <c r="B41" s="351"/>
      <c r="C41" s="351"/>
      <c r="D41" s="98">
        <v>23</v>
      </c>
      <c r="E41" s="98">
        <v>10</v>
      </c>
      <c r="F41" s="103">
        <f t="shared" si="4"/>
        <v>33</v>
      </c>
      <c r="G41" s="98">
        <v>28</v>
      </c>
      <c r="H41" s="99">
        <v>30</v>
      </c>
      <c r="I41" s="61"/>
      <c r="J41" s="58"/>
      <c r="K41" s="59"/>
      <c r="L41" s="58"/>
      <c r="M41" s="60"/>
      <c r="N41" s="60"/>
      <c r="O41" s="100"/>
      <c r="P41" s="60"/>
      <c r="Q41" s="60"/>
    </row>
    <row r="42" spans="1:17" x14ac:dyDescent="0.25">
      <c r="A42" s="58"/>
      <c r="B42" s="59"/>
      <c r="C42" s="58"/>
      <c r="D42" s="60"/>
      <c r="E42" s="60"/>
      <c r="F42" s="100"/>
      <c r="G42" s="60"/>
      <c r="H42" s="60"/>
      <c r="I42" s="61"/>
      <c r="J42" s="58"/>
      <c r="K42" s="59"/>
      <c r="L42" s="58"/>
      <c r="M42" s="60"/>
      <c r="N42" s="60"/>
      <c r="O42" s="100"/>
      <c r="P42" s="60"/>
      <c r="Q42" s="60"/>
    </row>
    <row r="43" spans="1:17" s="57" customFormat="1" ht="15.75" x14ac:dyDescent="0.25">
      <c r="A43" s="347" t="s">
        <v>153</v>
      </c>
      <c r="B43" s="348"/>
      <c r="C43" s="348"/>
      <c r="D43" s="348"/>
      <c r="E43" s="348"/>
      <c r="F43" s="348"/>
      <c r="G43" s="348"/>
      <c r="H43" s="349"/>
      <c r="I43" s="56"/>
      <c r="J43" s="347" t="s">
        <v>147</v>
      </c>
      <c r="K43" s="348"/>
      <c r="L43" s="348"/>
      <c r="M43" s="348"/>
      <c r="N43" s="348"/>
      <c r="O43" s="348"/>
      <c r="P43" s="348"/>
      <c r="Q43" s="349"/>
    </row>
    <row r="44" spans="1:17" s="57" customFormat="1" x14ac:dyDescent="0.25">
      <c r="A44" s="81" t="s">
        <v>327</v>
      </c>
      <c r="B44" s="82" t="s">
        <v>15</v>
      </c>
      <c r="C44" s="83" t="s">
        <v>16</v>
      </c>
      <c r="D44" s="84" t="s">
        <v>17</v>
      </c>
      <c r="E44" s="84" t="s">
        <v>18</v>
      </c>
      <c r="F44" s="110" t="s">
        <v>145</v>
      </c>
      <c r="G44" s="84" t="s">
        <v>19</v>
      </c>
      <c r="H44" s="85" t="s">
        <v>20</v>
      </c>
      <c r="I44" s="56"/>
      <c r="J44" s="81" t="s">
        <v>327</v>
      </c>
      <c r="K44" s="82" t="s">
        <v>15</v>
      </c>
      <c r="L44" s="83" t="s">
        <v>16</v>
      </c>
      <c r="M44" s="84" t="s">
        <v>17</v>
      </c>
      <c r="N44" s="84" t="s">
        <v>18</v>
      </c>
      <c r="O44" s="110" t="s">
        <v>145</v>
      </c>
      <c r="P44" s="84" t="s">
        <v>19</v>
      </c>
      <c r="Q44" s="85" t="s">
        <v>20</v>
      </c>
    </row>
    <row r="45" spans="1:17" x14ac:dyDescent="0.25">
      <c r="A45" s="86">
        <v>1</v>
      </c>
      <c r="B45" s="87" t="s">
        <v>92</v>
      </c>
      <c r="C45" s="88" t="s">
        <v>93</v>
      </c>
      <c r="D45" s="89">
        <v>2</v>
      </c>
      <c r="E45" s="89">
        <v>0</v>
      </c>
      <c r="F45" s="101">
        <f t="shared" ref="F45:F54" si="6">SUM(D45:E45)</f>
        <v>2</v>
      </c>
      <c r="G45" s="89">
        <v>2</v>
      </c>
      <c r="H45" s="90">
        <v>2</v>
      </c>
      <c r="I45" s="61"/>
      <c r="J45" s="86">
        <v>1</v>
      </c>
      <c r="K45" s="87" t="s">
        <v>94</v>
      </c>
      <c r="L45" s="88" t="s">
        <v>95</v>
      </c>
      <c r="M45" s="89">
        <v>2</v>
      </c>
      <c r="N45" s="89">
        <v>0</v>
      </c>
      <c r="O45" s="101">
        <f t="shared" ref="O45:O55" si="7">SUM(M45:N45)</f>
        <v>2</v>
      </c>
      <c r="P45" s="89">
        <v>2</v>
      </c>
      <c r="Q45" s="90">
        <v>2</v>
      </c>
    </row>
    <row r="46" spans="1:17" x14ac:dyDescent="0.25">
      <c r="A46" s="91">
        <v>2</v>
      </c>
      <c r="B46" s="92" t="s">
        <v>47</v>
      </c>
      <c r="C46" s="93" t="s">
        <v>48</v>
      </c>
      <c r="D46" s="94">
        <v>2</v>
      </c>
      <c r="E46" s="94">
        <v>0</v>
      </c>
      <c r="F46" s="102">
        <f t="shared" si="6"/>
        <v>2</v>
      </c>
      <c r="G46" s="94">
        <v>2</v>
      </c>
      <c r="H46" s="95">
        <v>3</v>
      </c>
      <c r="I46" s="61"/>
      <c r="J46" s="91">
        <v>2</v>
      </c>
      <c r="K46" s="92" t="s">
        <v>49</v>
      </c>
      <c r="L46" s="93" t="s">
        <v>50</v>
      </c>
      <c r="M46" s="94">
        <v>2</v>
      </c>
      <c r="N46" s="94">
        <v>0</v>
      </c>
      <c r="O46" s="102">
        <f t="shared" si="7"/>
        <v>2</v>
      </c>
      <c r="P46" s="94">
        <v>2</v>
      </c>
      <c r="Q46" s="95">
        <v>3</v>
      </c>
    </row>
    <row r="47" spans="1:17" x14ac:dyDescent="0.25">
      <c r="A47" s="86">
        <v>3</v>
      </c>
      <c r="B47" s="87" t="s">
        <v>105</v>
      </c>
      <c r="C47" s="88" t="s">
        <v>106</v>
      </c>
      <c r="D47" s="89">
        <v>3</v>
      </c>
      <c r="E47" s="89">
        <v>0</v>
      </c>
      <c r="F47" s="101">
        <f t="shared" si="6"/>
        <v>3</v>
      </c>
      <c r="G47" s="89">
        <v>3</v>
      </c>
      <c r="H47" s="90">
        <v>4</v>
      </c>
      <c r="I47" s="61"/>
      <c r="J47" s="86">
        <v>3</v>
      </c>
      <c r="K47" s="87" t="s">
        <v>107</v>
      </c>
      <c r="L47" s="88" t="s">
        <v>108</v>
      </c>
      <c r="M47" s="89">
        <v>3</v>
      </c>
      <c r="N47" s="89">
        <v>0</v>
      </c>
      <c r="O47" s="101">
        <f t="shared" si="7"/>
        <v>3</v>
      </c>
      <c r="P47" s="89">
        <v>3</v>
      </c>
      <c r="Q47" s="90">
        <v>4</v>
      </c>
    </row>
    <row r="48" spans="1:17" x14ac:dyDescent="0.25">
      <c r="A48" s="91">
        <v>4</v>
      </c>
      <c r="B48" s="92" t="s">
        <v>117</v>
      </c>
      <c r="C48" s="93" t="s">
        <v>118</v>
      </c>
      <c r="D48" s="94">
        <v>2</v>
      </c>
      <c r="E48" s="94">
        <v>0</v>
      </c>
      <c r="F48" s="102">
        <f t="shared" si="6"/>
        <v>2</v>
      </c>
      <c r="G48" s="94">
        <v>2</v>
      </c>
      <c r="H48" s="95">
        <v>3</v>
      </c>
      <c r="I48" s="61"/>
      <c r="J48" s="91">
        <v>4</v>
      </c>
      <c r="K48" s="92" t="s">
        <v>119</v>
      </c>
      <c r="L48" s="93" t="s">
        <v>120</v>
      </c>
      <c r="M48" s="94">
        <v>2</v>
      </c>
      <c r="N48" s="94">
        <v>0</v>
      </c>
      <c r="O48" s="102">
        <f t="shared" si="7"/>
        <v>2</v>
      </c>
      <c r="P48" s="94">
        <v>2</v>
      </c>
      <c r="Q48" s="95">
        <v>3</v>
      </c>
    </row>
    <row r="49" spans="1:17" x14ac:dyDescent="0.25">
      <c r="A49" s="86">
        <v>5</v>
      </c>
      <c r="B49" s="87" t="s">
        <v>51</v>
      </c>
      <c r="C49" s="88" t="s">
        <v>52</v>
      </c>
      <c r="D49" s="89">
        <v>4</v>
      </c>
      <c r="E49" s="89">
        <v>0</v>
      </c>
      <c r="F49" s="101">
        <f t="shared" si="6"/>
        <v>4</v>
      </c>
      <c r="G49" s="89">
        <v>4</v>
      </c>
      <c r="H49" s="90">
        <v>4</v>
      </c>
      <c r="I49" s="61"/>
      <c r="J49" s="86">
        <v>5</v>
      </c>
      <c r="K49" s="87" t="s">
        <v>53</v>
      </c>
      <c r="L49" s="88" t="s">
        <v>54</v>
      </c>
      <c r="M49" s="89">
        <v>4</v>
      </c>
      <c r="N49" s="89">
        <v>0</v>
      </c>
      <c r="O49" s="101">
        <f t="shared" si="7"/>
        <v>4</v>
      </c>
      <c r="P49" s="89">
        <v>4</v>
      </c>
      <c r="Q49" s="90">
        <v>4</v>
      </c>
    </row>
    <row r="50" spans="1:17" x14ac:dyDescent="0.25">
      <c r="A50" s="91">
        <v>6</v>
      </c>
      <c r="B50" s="92" t="s">
        <v>77</v>
      </c>
      <c r="C50" s="93" t="s">
        <v>78</v>
      </c>
      <c r="D50" s="94">
        <v>3</v>
      </c>
      <c r="E50" s="94">
        <v>2</v>
      </c>
      <c r="F50" s="102">
        <f t="shared" si="6"/>
        <v>5</v>
      </c>
      <c r="G50" s="94">
        <v>4</v>
      </c>
      <c r="H50" s="95">
        <v>5</v>
      </c>
      <c r="I50" s="61"/>
      <c r="J50" s="91">
        <v>6</v>
      </c>
      <c r="K50" s="92" t="s">
        <v>79</v>
      </c>
      <c r="L50" s="93" t="s">
        <v>80</v>
      </c>
      <c r="M50" s="94">
        <v>3</v>
      </c>
      <c r="N50" s="94">
        <v>2</v>
      </c>
      <c r="O50" s="102">
        <f t="shared" si="7"/>
        <v>5</v>
      </c>
      <c r="P50" s="94">
        <v>4</v>
      </c>
      <c r="Q50" s="95">
        <v>5</v>
      </c>
    </row>
    <row r="51" spans="1:17" x14ac:dyDescent="0.25">
      <c r="A51" s="86">
        <v>7</v>
      </c>
      <c r="B51" s="87" t="s">
        <v>139</v>
      </c>
      <c r="C51" s="88" t="s">
        <v>140</v>
      </c>
      <c r="D51" s="89">
        <v>3</v>
      </c>
      <c r="E51" s="89">
        <v>0</v>
      </c>
      <c r="F51" s="101">
        <f t="shared" si="6"/>
        <v>3</v>
      </c>
      <c r="G51" s="89">
        <v>3</v>
      </c>
      <c r="H51" s="90">
        <v>3</v>
      </c>
      <c r="I51" s="61"/>
      <c r="J51" s="86">
        <v>7</v>
      </c>
      <c r="K51" s="87" t="s">
        <v>141</v>
      </c>
      <c r="L51" s="88" t="s">
        <v>142</v>
      </c>
      <c r="M51" s="89">
        <v>3</v>
      </c>
      <c r="N51" s="89">
        <v>0</v>
      </c>
      <c r="O51" s="101">
        <f t="shared" si="7"/>
        <v>3</v>
      </c>
      <c r="P51" s="89">
        <v>3</v>
      </c>
      <c r="Q51" s="90">
        <v>3</v>
      </c>
    </row>
    <row r="52" spans="1:17" x14ac:dyDescent="0.25">
      <c r="A52" s="91">
        <v>8</v>
      </c>
      <c r="B52" s="92" t="s">
        <v>43</v>
      </c>
      <c r="C52" s="93" t="s">
        <v>215</v>
      </c>
      <c r="D52" s="94">
        <v>3</v>
      </c>
      <c r="E52" s="94">
        <v>0</v>
      </c>
      <c r="F52" s="102">
        <f t="shared" si="6"/>
        <v>3</v>
      </c>
      <c r="G52" s="94">
        <v>3</v>
      </c>
      <c r="H52" s="95">
        <v>4</v>
      </c>
      <c r="I52" s="61"/>
      <c r="J52" s="91">
        <v>8</v>
      </c>
      <c r="K52" s="92" t="s">
        <v>44</v>
      </c>
      <c r="L52" s="93" t="s">
        <v>216</v>
      </c>
      <c r="M52" s="94">
        <v>3</v>
      </c>
      <c r="N52" s="94">
        <v>0</v>
      </c>
      <c r="O52" s="102">
        <f t="shared" si="7"/>
        <v>3</v>
      </c>
      <c r="P52" s="94">
        <v>3</v>
      </c>
      <c r="Q52" s="95">
        <v>4</v>
      </c>
    </row>
    <row r="53" spans="1:17" x14ac:dyDescent="0.25">
      <c r="A53" s="86">
        <v>9</v>
      </c>
      <c r="B53" s="87" t="s">
        <v>332</v>
      </c>
      <c r="C53" s="88" t="s">
        <v>346</v>
      </c>
      <c r="D53" s="89">
        <v>2</v>
      </c>
      <c r="E53" s="89">
        <v>0</v>
      </c>
      <c r="F53" s="101">
        <f t="shared" si="6"/>
        <v>2</v>
      </c>
      <c r="G53" s="89">
        <v>2</v>
      </c>
      <c r="H53" s="90">
        <v>2</v>
      </c>
      <c r="I53" s="61"/>
      <c r="J53" s="86">
        <v>9</v>
      </c>
      <c r="K53" s="87" t="s">
        <v>114</v>
      </c>
      <c r="L53" s="88" t="s">
        <v>115</v>
      </c>
      <c r="M53" s="89">
        <v>2</v>
      </c>
      <c r="N53" s="89">
        <v>0</v>
      </c>
      <c r="O53" s="101">
        <f t="shared" si="7"/>
        <v>2</v>
      </c>
      <c r="P53" s="89">
        <v>2</v>
      </c>
      <c r="Q53" s="90">
        <v>2</v>
      </c>
    </row>
    <row r="54" spans="1:17" x14ac:dyDescent="0.25">
      <c r="A54" s="350" t="s">
        <v>340</v>
      </c>
      <c r="B54" s="351"/>
      <c r="C54" s="351"/>
      <c r="D54" s="98">
        <v>24</v>
      </c>
      <c r="E54" s="98">
        <v>2</v>
      </c>
      <c r="F54" s="103">
        <f t="shared" si="6"/>
        <v>26</v>
      </c>
      <c r="G54" s="98">
        <v>25</v>
      </c>
      <c r="H54" s="99">
        <v>30</v>
      </c>
      <c r="I54" s="61"/>
      <c r="J54" s="91">
        <v>10</v>
      </c>
      <c r="K54" s="92" t="s">
        <v>21</v>
      </c>
      <c r="L54" s="93" t="s">
        <v>22</v>
      </c>
      <c r="M54" s="94">
        <v>2</v>
      </c>
      <c r="N54" s="94">
        <v>0</v>
      </c>
      <c r="O54" s="102">
        <f t="shared" si="7"/>
        <v>2</v>
      </c>
      <c r="P54" s="94">
        <v>2</v>
      </c>
      <c r="Q54" s="95">
        <v>2</v>
      </c>
    </row>
    <row r="55" spans="1:17" x14ac:dyDescent="0.25">
      <c r="A55" s="58"/>
      <c r="B55" s="59"/>
      <c r="C55" s="58"/>
      <c r="D55" s="60"/>
      <c r="E55" s="60"/>
      <c r="F55" s="100"/>
      <c r="G55" s="60"/>
      <c r="H55" s="60"/>
      <c r="I55" s="61"/>
      <c r="J55" s="350" t="s">
        <v>340</v>
      </c>
      <c r="K55" s="351"/>
      <c r="L55" s="351"/>
      <c r="M55" s="98">
        <v>26</v>
      </c>
      <c r="N55" s="98">
        <v>2</v>
      </c>
      <c r="O55" s="103">
        <f t="shared" si="7"/>
        <v>28</v>
      </c>
      <c r="P55" s="98">
        <v>27</v>
      </c>
      <c r="Q55" s="99">
        <v>30</v>
      </c>
    </row>
    <row r="56" spans="1:17" x14ac:dyDescent="0.25">
      <c r="A56" s="58"/>
      <c r="B56" s="59"/>
      <c r="C56" s="58"/>
      <c r="D56" s="60"/>
      <c r="E56" s="60"/>
      <c r="F56" s="100"/>
      <c r="G56" s="60"/>
      <c r="H56" s="60"/>
      <c r="I56" s="61"/>
      <c r="J56" s="58"/>
      <c r="K56" s="59"/>
      <c r="L56" s="58"/>
      <c r="M56" s="60"/>
      <c r="N56" s="60"/>
      <c r="O56" s="100"/>
      <c r="P56" s="60"/>
      <c r="Q56" s="60"/>
    </row>
    <row r="57" spans="1:17" s="57" customFormat="1" ht="15.75" x14ac:dyDescent="0.25">
      <c r="A57" s="347" t="s">
        <v>347</v>
      </c>
      <c r="B57" s="348"/>
      <c r="C57" s="348"/>
      <c r="D57" s="348"/>
      <c r="E57" s="348"/>
      <c r="F57" s="348"/>
      <c r="G57" s="348"/>
      <c r="H57" s="349"/>
      <c r="I57" s="56"/>
      <c r="J57" s="347" t="s">
        <v>348</v>
      </c>
      <c r="K57" s="348"/>
      <c r="L57" s="348"/>
      <c r="M57" s="348"/>
      <c r="N57" s="348"/>
      <c r="O57" s="348"/>
      <c r="P57" s="348"/>
      <c r="Q57" s="349"/>
    </row>
    <row r="58" spans="1:17" s="57" customFormat="1" x14ac:dyDescent="0.25">
      <c r="A58" s="81" t="s">
        <v>327</v>
      </c>
      <c r="B58" s="82" t="s">
        <v>15</v>
      </c>
      <c r="C58" s="83" t="s">
        <v>16</v>
      </c>
      <c r="D58" s="84" t="s">
        <v>17</v>
      </c>
      <c r="E58" s="84" t="s">
        <v>18</v>
      </c>
      <c r="F58" s="110" t="s">
        <v>145</v>
      </c>
      <c r="G58" s="84" t="s">
        <v>19</v>
      </c>
      <c r="H58" s="85" t="s">
        <v>20</v>
      </c>
      <c r="I58" s="56"/>
      <c r="J58" s="81" t="s">
        <v>327</v>
      </c>
      <c r="K58" s="82" t="s">
        <v>15</v>
      </c>
      <c r="L58" s="83" t="s">
        <v>16</v>
      </c>
      <c r="M58" s="84" t="s">
        <v>17</v>
      </c>
      <c r="N58" s="84" t="s">
        <v>18</v>
      </c>
      <c r="O58" s="110" t="s">
        <v>145</v>
      </c>
      <c r="P58" s="84" t="s">
        <v>19</v>
      </c>
      <c r="Q58" s="85" t="s">
        <v>20</v>
      </c>
    </row>
    <row r="59" spans="1:17" x14ac:dyDescent="0.25">
      <c r="A59" s="86">
        <v>1</v>
      </c>
      <c r="B59" s="87" t="s">
        <v>23</v>
      </c>
      <c r="C59" s="88" t="s">
        <v>184</v>
      </c>
      <c r="D59" s="89">
        <v>2</v>
      </c>
      <c r="E59" s="89">
        <v>0</v>
      </c>
      <c r="F59" s="101">
        <f t="shared" ref="F59:F62" si="8">SUM(D59:E59)</f>
        <v>2</v>
      </c>
      <c r="G59" s="89">
        <v>2</v>
      </c>
      <c r="H59" s="90">
        <v>2</v>
      </c>
      <c r="I59" s="61"/>
      <c r="J59" s="86">
        <v>1</v>
      </c>
      <c r="K59" s="87" t="s">
        <v>24</v>
      </c>
      <c r="L59" s="88" t="s">
        <v>185</v>
      </c>
      <c r="M59" s="89">
        <v>2</v>
      </c>
      <c r="N59" s="89">
        <v>0</v>
      </c>
      <c r="O59" s="101">
        <f t="shared" ref="O59:O62" si="9">SUM(M59:N59)</f>
        <v>2</v>
      </c>
      <c r="P59" s="89">
        <v>2</v>
      </c>
      <c r="Q59" s="90">
        <v>2</v>
      </c>
    </row>
    <row r="60" spans="1:17" x14ac:dyDescent="0.25">
      <c r="A60" s="91">
        <v>2</v>
      </c>
      <c r="B60" s="92" t="s">
        <v>64</v>
      </c>
      <c r="C60" s="93" t="s">
        <v>238</v>
      </c>
      <c r="D60" s="94">
        <v>2</v>
      </c>
      <c r="E60" s="94">
        <v>0</v>
      </c>
      <c r="F60" s="102">
        <f t="shared" si="8"/>
        <v>2</v>
      </c>
      <c r="G60" s="94">
        <v>2</v>
      </c>
      <c r="H60" s="95">
        <v>2</v>
      </c>
      <c r="I60" s="61"/>
      <c r="J60" s="91">
        <v>2</v>
      </c>
      <c r="K60" s="92" t="s">
        <v>65</v>
      </c>
      <c r="L60" s="93" t="s">
        <v>239</v>
      </c>
      <c r="M60" s="94">
        <v>2</v>
      </c>
      <c r="N60" s="94">
        <v>0</v>
      </c>
      <c r="O60" s="102">
        <f t="shared" si="9"/>
        <v>2</v>
      </c>
      <c r="P60" s="94">
        <v>2</v>
      </c>
      <c r="Q60" s="95">
        <v>2</v>
      </c>
    </row>
    <row r="61" spans="1:17" x14ac:dyDescent="0.25">
      <c r="A61" s="86">
        <v>3</v>
      </c>
      <c r="B61" s="87" t="s">
        <v>86</v>
      </c>
      <c r="C61" s="88" t="s">
        <v>269</v>
      </c>
      <c r="D61" s="89">
        <v>2</v>
      </c>
      <c r="E61" s="89">
        <v>0</v>
      </c>
      <c r="F61" s="101">
        <f t="shared" si="8"/>
        <v>2</v>
      </c>
      <c r="G61" s="89">
        <v>2</v>
      </c>
      <c r="H61" s="90">
        <v>2</v>
      </c>
      <c r="I61" s="61"/>
      <c r="J61" s="86">
        <v>3</v>
      </c>
      <c r="K61" s="87" t="s">
        <v>87</v>
      </c>
      <c r="L61" s="88" t="s">
        <v>270</v>
      </c>
      <c r="M61" s="89">
        <v>2</v>
      </c>
      <c r="N61" s="89">
        <v>0</v>
      </c>
      <c r="O61" s="101">
        <f t="shared" si="9"/>
        <v>2</v>
      </c>
      <c r="P61" s="89">
        <v>2</v>
      </c>
      <c r="Q61" s="90">
        <v>2</v>
      </c>
    </row>
    <row r="62" spans="1:17" x14ac:dyDescent="0.25">
      <c r="A62" s="350" t="s">
        <v>340</v>
      </c>
      <c r="B62" s="351"/>
      <c r="C62" s="351"/>
      <c r="D62" s="98">
        <v>6</v>
      </c>
      <c r="E62" s="98">
        <v>0</v>
      </c>
      <c r="F62" s="103">
        <f t="shared" si="8"/>
        <v>6</v>
      </c>
      <c r="G62" s="98">
        <v>6</v>
      </c>
      <c r="H62" s="99">
        <v>6</v>
      </c>
      <c r="I62" s="61"/>
      <c r="J62" s="350" t="s">
        <v>340</v>
      </c>
      <c r="K62" s="351"/>
      <c r="L62" s="351"/>
      <c r="M62" s="98">
        <v>6</v>
      </c>
      <c r="N62" s="98">
        <v>0</v>
      </c>
      <c r="O62" s="103">
        <f t="shared" si="9"/>
        <v>6</v>
      </c>
      <c r="P62" s="98">
        <v>6</v>
      </c>
      <c r="Q62" s="99">
        <v>6</v>
      </c>
    </row>
    <row r="63" spans="1:17" x14ac:dyDescent="0.25">
      <c r="A63" s="58"/>
      <c r="B63" s="59"/>
      <c r="C63" s="58"/>
      <c r="D63" s="60"/>
      <c r="E63" s="60"/>
      <c r="F63" s="100"/>
      <c r="G63" s="60"/>
      <c r="H63" s="60"/>
      <c r="I63" s="61"/>
      <c r="J63" s="58"/>
      <c r="K63" s="59"/>
      <c r="L63" s="58"/>
      <c r="M63" s="60"/>
      <c r="N63" s="60"/>
      <c r="O63" s="100"/>
      <c r="P63" s="60"/>
      <c r="Q63" s="60"/>
    </row>
    <row r="64" spans="1:17" s="57" customFormat="1" ht="15.75" x14ac:dyDescent="0.25">
      <c r="A64" s="347" t="s">
        <v>349</v>
      </c>
      <c r="B64" s="348"/>
      <c r="C64" s="348"/>
      <c r="D64" s="348"/>
      <c r="E64" s="348"/>
      <c r="F64" s="348"/>
      <c r="G64" s="348"/>
      <c r="H64" s="349"/>
      <c r="I64" s="56"/>
      <c r="J64" s="347" t="s">
        <v>350</v>
      </c>
      <c r="K64" s="348"/>
      <c r="L64" s="348"/>
      <c r="M64" s="348"/>
      <c r="N64" s="348"/>
      <c r="O64" s="348"/>
      <c r="P64" s="348"/>
      <c r="Q64" s="349"/>
    </row>
    <row r="65" spans="1:17" s="57" customFormat="1" x14ac:dyDescent="0.25">
      <c r="A65" s="81" t="s">
        <v>327</v>
      </c>
      <c r="B65" s="82" t="s">
        <v>15</v>
      </c>
      <c r="C65" s="83" t="s">
        <v>16</v>
      </c>
      <c r="D65" s="84" t="s">
        <v>17</v>
      </c>
      <c r="E65" s="84" t="s">
        <v>18</v>
      </c>
      <c r="F65" s="110" t="s">
        <v>145</v>
      </c>
      <c r="G65" s="84" t="s">
        <v>19</v>
      </c>
      <c r="H65" s="85" t="s">
        <v>20</v>
      </c>
      <c r="I65" s="56"/>
      <c r="J65" s="81" t="s">
        <v>327</v>
      </c>
      <c r="K65" s="82" t="s">
        <v>15</v>
      </c>
      <c r="L65" s="83" t="s">
        <v>16</v>
      </c>
      <c r="M65" s="84" t="s">
        <v>17</v>
      </c>
      <c r="N65" s="84" t="s">
        <v>18</v>
      </c>
      <c r="O65" s="110" t="s">
        <v>145</v>
      </c>
      <c r="P65" s="84" t="s">
        <v>19</v>
      </c>
      <c r="Q65" s="85" t="s">
        <v>20</v>
      </c>
    </row>
    <row r="66" spans="1:17" x14ac:dyDescent="0.25">
      <c r="A66" s="86">
        <v>1</v>
      </c>
      <c r="B66" s="87" t="s">
        <v>138</v>
      </c>
      <c r="C66" s="88" t="s">
        <v>320</v>
      </c>
      <c r="D66" s="89">
        <v>2</v>
      </c>
      <c r="E66" s="89">
        <v>0</v>
      </c>
      <c r="F66" s="101">
        <f t="shared" ref="F66:F70" si="10">SUM(D66:E66)</f>
        <v>2</v>
      </c>
      <c r="G66" s="89">
        <v>2</v>
      </c>
      <c r="H66" s="90">
        <v>2</v>
      </c>
      <c r="I66" s="61"/>
      <c r="J66" s="86">
        <v>1</v>
      </c>
      <c r="K66" s="87" t="s">
        <v>96</v>
      </c>
      <c r="L66" s="88" t="s">
        <v>177</v>
      </c>
      <c r="M66" s="89">
        <v>2</v>
      </c>
      <c r="N66" s="89">
        <v>0</v>
      </c>
      <c r="O66" s="101">
        <f t="shared" ref="O66:O71" si="11">SUM(M66:N66)</f>
        <v>2</v>
      </c>
      <c r="P66" s="89">
        <v>2</v>
      </c>
      <c r="Q66" s="90">
        <v>2</v>
      </c>
    </row>
    <row r="67" spans="1:17" x14ac:dyDescent="0.25">
      <c r="A67" s="91">
        <v>2</v>
      </c>
      <c r="B67" s="92" t="s">
        <v>61</v>
      </c>
      <c r="C67" s="93" t="s">
        <v>230</v>
      </c>
      <c r="D67" s="94">
        <v>2</v>
      </c>
      <c r="E67" s="94">
        <v>0</v>
      </c>
      <c r="F67" s="102">
        <f t="shared" si="10"/>
        <v>2</v>
      </c>
      <c r="G67" s="94">
        <v>2</v>
      </c>
      <c r="H67" s="95">
        <v>2</v>
      </c>
      <c r="I67" s="61"/>
      <c r="J67" s="91">
        <v>2</v>
      </c>
      <c r="K67" s="92" t="s">
        <v>124</v>
      </c>
      <c r="L67" s="93" t="s">
        <v>302</v>
      </c>
      <c r="M67" s="94">
        <v>2</v>
      </c>
      <c r="N67" s="94">
        <v>0</v>
      </c>
      <c r="O67" s="102">
        <f t="shared" si="11"/>
        <v>2</v>
      </c>
      <c r="P67" s="94">
        <v>2</v>
      </c>
      <c r="Q67" s="95">
        <v>2</v>
      </c>
    </row>
    <row r="68" spans="1:17" x14ac:dyDescent="0.25">
      <c r="A68" s="86">
        <v>3</v>
      </c>
      <c r="B68" s="87" t="s">
        <v>76</v>
      </c>
      <c r="C68" s="88" t="s">
        <v>252</v>
      </c>
      <c r="D68" s="89">
        <v>2</v>
      </c>
      <c r="E68" s="89">
        <v>0</v>
      </c>
      <c r="F68" s="101">
        <f t="shared" si="10"/>
        <v>2</v>
      </c>
      <c r="G68" s="89">
        <v>2</v>
      </c>
      <c r="H68" s="90">
        <v>2</v>
      </c>
      <c r="I68" s="61"/>
      <c r="J68" s="86">
        <v>3</v>
      </c>
      <c r="K68" s="87" t="s">
        <v>28</v>
      </c>
      <c r="L68" s="88" t="s">
        <v>194</v>
      </c>
      <c r="M68" s="89">
        <v>2</v>
      </c>
      <c r="N68" s="89">
        <v>0</v>
      </c>
      <c r="O68" s="101">
        <f t="shared" si="11"/>
        <v>2</v>
      </c>
      <c r="P68" s="89">
        <v>2</v>
      </c>
      <c r="Q68" s="90">
        <v>2</v>
      </c>
    </row>
    <row r="69" spans="1:17" x14ac:dyDescent="0.25">
      <c r="A69" s="91">
        <v>4</v>
      </c>
      <c r="B69" s="92" t="s">
        <v>121</v>
      </c>
      <c r="C69" s="93" t="s">
        <v>299</v>
      </c>
      <c r="D69" s="94">
        <v>2</v>
      </c>
      <c r="E69" s="94">
        <v>0</v>
      </c>
      <c r="F69" s="102">
        <f t="shared" si="10"/>
        <v>2</v>
      </c>
      <c r="G69" s="94">
        <v>2</v>
      </c>
      <c r="H69" s="95">
        <v>2</v>
      </c>
      <c r="I69" s="61"/>
      <c r="J69" s="91">
        <v>4</v>
      </c>
      <c r="K69" s="92" t="s">
        <v>109</v>
      </c>
      <c r="L69" s="93" t="s">
        <v>288</v>
      </c>
      <c r="M69" s="94">
        <v>2</v>
      </c>
      <c r="N69" s="94">
        <v>0</v>
      </c>
      <c r="O69" s="102">
        <f t="shared" si="11"/>
        <v>2</v>
      </c>
      <c r="P69" s="94">
        <v>2</v>
      </c>
      <c r="Q69" s="95">
        <v>2</v>
      </c>
    </row>
    <row r="70" spans="1:17" x14ac:dyDescent="0.25">
      <c r="A70" s="350" t="s">
        <v>340</v>
      </c>
      <c r="B70" s="351"/>
      <c r="C70" s="351"/>
      <c r="D70" s="98">
        <v>8</v>
      </c>
      <c r="E70" s="98">
        <v>0</v>
      </c>
      <c r="F70" s="103">
        <f t="shared" si="10"/>
        <v>8</v>
      </c>
      <c r="G70" s="98">
        <v>8</v>
      </c>
      <c r="H70" s="99">
        <v>8</v>
      </c>
      <c r="I70" s="61"/>
      <c r="J70" s="86">
        <v>5</v>
      </c>
      <c r="K70" s="87" t="s">
        <v>116</v>
      </c>
      <c r="L70" s="88" t="s">
        <v>295</v>
      </c>
      <c r="M70" s="89">
        <v>2</v>
      </c>
      <c r="N70" s="89">
        <v>0</v>
      </c>
      <c r="O70" s="101">
        <f t="shared" si="11"/>
        <v>2</v>
      </c>
      <c r="P70" s="89">
        <v>2</v>
      </c>
      <c r="Q70" s="90">
        <v>2</v>
      </c>
    </row>
    <row r="71" spans="1:17" x14ac:dyDescent="0.25">
      <c r="A71" s="58"/>
      <c r="B71" s="59"/>
      <c r="C71" s="58"/>
      <c r="D71" s="60"/>
      <c r="E71" s="60"/>
      <c r="F71" s="100"/>
      <c r="G71" s="60"/>
      <c r="H71" s="60"/>
      <c r="I71" s="61"/>
      <c r="J71" s="350" t="s">
        <v>340</v>
      </c>
      <c r="K71" s="351"/>
      <c r="L71" s="351"/>
      <c r="M71" s="98">
        <v>10</v>
      </c>
      <c r="N71" s="98">
        <v>0</v>
      </c>
      <c r="O71" s="103">
        <f t="shared" si="11"/>
        <v>10</v>
      </c>
      <c r="P71" s="98">
        <v>10</v>
      </c>
      <c r="Q71" s="99">
        <v>10</v>
      </c>
    </row>
    <row r="72" spans="1:17" x14ac:dyDescent="0.25">
      <c r="A72" s="58"/>
      <c r="B72" s="59"/>
      <c r="C72" s="58"/>
      <c r="D72" s="60"/>
      <c r="E72" s="60"/>
      <c r="F72" s="100"/>
      <c r="G72" s="60"/>
      <c r="H72" s="60"/>
      <c r="I72" s="61"/>
      <c r="J72" s="58"/>
      <c r="K72" s="59"/>
      <c r="L72" s="58"/>
      <c r="M72" s="60"/>
      <c r="N72" s="60"/>
      <c r="O72" s="100"/>
      <c r="P72" s="60"/>
      <c r="Q72" s="60"/>
    </row>
    <row r="73" spans="1:17" s="57" customFormat="1" ht="15.75" x14ac:dyDescent="0.25">
      <c r="A73" s="347" t="s">
        <v>351</v>
      </c>
      <c r="B73" s="348"/>
      <c r="C73" s="348"/>
      <c r="D73" s="348"/>
      <c r="E73" s="348"/>
      <c r="F73" s="348"/>
      <c r="G73" s="348"/>
      <c r="H73" s="349"/>
      <c r="I73" s="56"/>
      <c r="J73" s="347" t="s">
        <v>352</v>
      </c>
      <c r="K73" s="348"/>
      <c r="L73" s="348"/>
      <c r="M73" s="348"/>
      <c r="N73" s="348"/>
      <c r="O73" s="348"/>
      <c r="P73" s="348"/>
      <c r="Q73" s="349"/>
    </row>
    <row r="74" spans="1:17" s="57" customFormat="1" x14ac:dyDescent="0.25">
      <c r="A74" s="81" t="s">
        <v>327</v>
      </c>
      <c r="B74" s="82" t="s">
        <v>15</v>
      </c>
      <c r="C74" s="83" t="s">
        <v>16</v>
      </c>
      <c r="D74" s="84" t="s">
        <v>17</v>
      </c>
      <c r="E74" s="84" t="s">
        <v>18</v>
      </c>
      <c r="F74" s="110" t="s">
        <v>145</v>
      </c>
      <c r="G74" s="84" t="s">
        <v>19</v>
      </c>
      <c r="H74" s="85" t="s">
        <v>20</v>
      </c>
      <c r="I74" s="56"/>
      <c r="J74" s="81" t="s">
        <v>327</v>
      </c>
      <c r="K74" s="82" t="s">
        <v>15</v>
      </c>
      <c r="L74" s="83" t="s">
        <v>16</v>
      </c>
      <c r="M74" s="84" t="s">
        <v>17</v>
      </c>
      <c r="N74" s="84" t="s">
        <v>18</v>
      </c>
      <c r="O74" s="110" t="s">
        <v>145</v>
      </c>
      <c r="P74" s="84" t="s">
        <v>19</v>
      </c>
      <c r="Q74" s="85" t="s">
        <v>20</v>
      </c>
    </row>
    <row r="75" spans="1:17" x14ac:dyDescent="0.25">
      <c r="A75" s="86">
        <v>1</v>
      </c>
      <c r="B75" s="87" t="s">
        <v>125</v>
      </c>
      <c r="C75" s="88" t="s">
        <v>126</v>
      </c>
      <c r="D75" s="89">
        <v>2</v>
      </c>
      <c r="E75" s="89">
        <v>0</v>
      </c>
      <c r="F75" s="101">
        <v>2</v>
      </c>
      <c r="G75" s="89">
        <v>2</v>
      </c>
      <c r="H75" s="90">
        <v>2</v>
      </c>
      <c r="I75" s="61"/>
      <c r="J75" s="86">
        <v>1</v>
      </c>
      <c r="K75" s="87" t="s">
        <v>131</v>
      </c>
      <c r="L75" s="88" t="s">
        <v>132</v>
      </c>
      <c r="M75" s="89">
        <v>2</v>
      </c>
      <c r="N75" s="89">
        <v>0</v>
      </c>
      <c r="O75" s="101">
        <v>2</v>
      </c>
      <c r="P75" s="89">
        <v>2</v>
      </c>
      <c r="Q75" s="90">
        <v>2</v>
      </c>
    </row>
    <row r="76" spans="1:17" x14ac:dyDescent="0.25">
      <c r="A76" s="91">
        <v>2</v>
      </c>
      <c r="B76" s="92" t="s">
        <v>133</v>
      </c>
      <c r="C76" s="93" t="s">
        <v>134</v>
      </c>
      <c r="D76" s="94">
        <v>2</v>
      </c>
      <c r="E76" s="94">
        <v>0</v>
      </c>
      <c r="F76" s="102">
        <v>2</v>
      </c>
      <c r="G76" s="94">
        <v>2</v>
      </c>
      <c r="H76" s="95">
        <v>2</v>
      </c>
      <c r="I76" s="61"/>
      <c r="J76" s="91">
        <v>2</v>
      </c>
      <c r="K76" s="92" t="s">
        <v>112</v>
      </c>
      <c r="L76" s="93" t="s">
        <v>113</v>
      </c>
      <c r="M76" s="94">
        <v>2</v>
      </c>
      <c r="N76" s="94">
        <v>0</v>
      </c>
      <c r="O76" s="102">
        <v>2</v>
      </c>
      <c r="P76" s="94">
        <v>2</v>
      </c>
      <c r="Q76" s="95">
        <v>2</v>
      </c>
    </row>
    <row r="77" spans="1:17" x14ac:dyDescent="0.25">
      <c r="A77" s="86">
        <v>3</v>
      </c>
      <c r="B77" s="87" t="s">
        <v>122</v>
      </c>
      <c r="C77" s="88" t="s">
        <v>123</v>
      </c>
      <c r="D77" s="89">
        <v>2</v>
      </c>
      <c r="E77" s="89">
        <v>0</v>
      </c>
      <c r="F77" s="101">
        <v>2</v>
      </c>
      <c r="G77" s="89">
        <v>2</v>
      </c>
      <c r="H77" s="90">
        <v>2</v>
      </c>
      <c r="I77" s="61"/>
      <c r="J77" s="86">
        <v>3</v>
      </c>
      <c r="K77" s="87" t="s">
        <v>29</v>
      </c>
      <c r="L77" s="88" t="s">
        <v>30</v>
      </c>
      <c r="M77" s="89">
        <v>2</v>
      </c>
      <c r="N77" s="89">
        <v>0</v>
      </c>
      <c r="O77" s="101">
        <v>2</v>
      </c>
      <c r="P77" s="89">
        <v>2</v>
      </c>
      <c r="Q77" s="90">
        <v>2</v>
      </c>
    </row>
    <row r="78" spans="1:17" x14ac:dyDescent="0.25">
      <c r="A78" s="91">
        <v>4</v>
      </c>
      <c r="B78" s="92" t="s">
        <v>82</v>
      </c>
      <c r="C78" s="93" t="s">
        <v>83</v>
      </c>
      <c r="D78" s="94">
        <v>2</v>
      </c>
      <c r="E78" s="94">
        <v>0</v>
      </c>
      <c r="F78" s="102">
        <v>2</v>
      </c>
      <c r="G78" s="94">
        <v>2</v>
      </c>
      <c r="H78" s="95">
        <v>2</v>
      </c>
      <c r="I78" s="61"/>
      <c r="J78" s="91">
        <v>4</v>
      </c>
      <c r="K78" s="92" t="s">
        <v>31</v>
      </c>
      <c r="L78" s="93" t="s">
        <v>32</v>
      </c>
      <c r="M78" s="94">
        <v>2</v>
      </c>
      <c r="N78" s="94">
        <v>0</v>
      </c>
      <c r="O78" s="102">
        <v>2</v>
      </c>
      <c r="P78" s="94">
        <v>2</v>
      </c>
      <c r="Q78" s="95">
        <v>2</v>
      </c>
    </row>
    <row r="79" spans="1:17" x14ac:dyDescent="0.25">
      <c r="A79" s="350" t="s">
        <v>340</v>
      </c>
      <c r="B79" s="351"/>
      <c r="C79" s="351"/>
      <c r="D79" s="98">
        <v>8</v>
      </c>
      <c r="E79" s="98">
        <v>0</v>
      </c>
      <c r="F79" s="103">
        <v>2</v>
      </c>
      <c r="G79" s="98">
        <v>8</v>
      </c>
      <c r="H79" s="99">
        <v>8</v>
      </c>
      <c r="I79" s="61"/>
      <c r="J79" s="86">
        <v>5</v>
      </c>
      <c r="K79" s="87" t="s">
        <v>84</v>
      </c>
      <c r="L79" s="88" t="s">
        <v>85</v>
      </c>
      <c r="M79" s="89">
        <v>2</v>
      </c>
      <c r="N79" s="89">
        <v>0</v>
      </c>
      <c r="O79" s="101">
        <v>2</v>
      </c>
      <c r="P79" s="89">
        <v>2</v>
      </c>
      <c r="Q79" s="90">
        <v>2</v>
      </c>
    </row>
    <row r="80" spans="1:17" x14ac:dyDescent="0.25">
      <c r="A80" s="58"/>
      <c r="B80" s="59"/>
      <c r="C80" s="58"/>
      <c r="D80" s="60"/>
      <c r="E80" s="60"/>
      <c r="F80" s="100"/>
      <c r="G80" s="60"/>
      <c r="H80" s="60"/>
      <c r="I80" s="61"/>
      <c r="J80" s="350" t="s">
        <v>340</v>
      </c>
      <c r="K80" s="351"/>
      <c r="L80" s="351"/>
      <c r="M80" s="98">
        <v>10</v>
      </c>
      <c r="N80" s="98">
        <v>0</v>
      </c>
      <c r="O80" s="103">
        <v>2</v>
      </c>
      <c r="P80" s="98">
        <v>10</v>
      </c>
      <c r="Q80" s="99">
        <v>10</v>
      </c>
    </row>
    <row r="81" spans="1:17" x14ac:dyDescent="0.25">
      <c r="A81" s="58"/>
      <c r="B81" s="59"/>
      <c r="C81" s="58"/>
      <c r="D81" s="60"/>
      <c r="E81" s="60"/>
      <c r="F81" s="100"/>
      <c r="G81" s="60"/>
      <c r="H81" s="60"/>
      <c r="I81" s="61"/>
      <c r="J81" s="58"/>
      <c r="K81" s="59"/>
      <c r="L81" s="58"/>
      <c r="M81" s="60"/>
      <c r="N81" s="60"/>
      <c r="O81" s="100"/>
      <c r="P81" s="60"/>
      <c r="Q81" s="60"/>
    </row>
  </sheetData>
  <sheetProtection sheet="1" objects="1" scenarios="1"/>
  <mergeCells count="31">
    <mergeCell ref="J80:L80"/>
    <mergeCell ref="A57:H57"/>
    <mergeCell ref="J57:Q57"/>
    <mergeCell ref="A62:C62"/>
    <mergeCell ref="J62:L62"/>
    <mergeCell ref="A64:H64"/>
    <mergeCell ref="J64:Q64"/>
    <mergeCell ref="A70:C70"/>
    <mergeCell ref="J71:L71"/>
    <mergeCell ref="A73:H73"/>
    <mergeCell ref="J73:Q73"/>
    <mergeCell ref="A79:C79"/>
    <mergeCell ref="J55:L55"/>
    <mergeCell ref="A16:C16"/>
    <mergeCell ref="A18:H18"/>
    <mergeCell ref="J18:Q18"/>
    <mergeCell ref="A28:C28"/>
    <mergeCell ref="J28:L28"/>
    <mergeCell ref="A30:H30"/>
    <mergeCell ref="J30:Q30"/>
    <mergeCell ref="J40:L40"/>
    <mergeCell ref="A41:C41"/>
    <mergeCell ref="A43:H43"/>
    <mergeCell ref="J43:Q43"/>
    <mergeCell ref="A54:C54"/>
    <mergeCell ref="J15:L15"/>
    <mergeCell ref="A1:Q1"/>
    <mergeCell ref="A2:Q2"/>
    <mergeCell ref="A3:Q3"/>
    <mergeCell ref="A4:H4"/>
    <mergeCell ref="J4:Q4"/>
  </mergeCells>
  <pageMargins left="0.39370078740157483" right="0.19685039370078741" top="0.19685039370078741" bottom="0.19685039370078741" header="0.31496062992125984" footer="0.31496062992125984"/>
  <pageSetup paperSize="9" orientation="portrait" r:id="rId1"/>
  <rowBreaks count="1" manualBreakCount="1">
    <brk id="42" max="14"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4"/>
  <dimension ref="A1:AO133"/>
  <sheetViews>
    <sheetView showGridLines="0" showZeros="0" view="pageBreakPreview" zoomScaleNormal="100" zoomScaleSheetLayoutView="100" workbookViewId="0">
      <selection activeCell="J19" sqref="J19"/>
    </sheetView>
  </sheetViews>
  <sheetFormatPr defaultColWidth="0" defaultRowHeight="12.75" x14ac:dyDescent="0.2"/>
  <cols>
    <col min="1" max="1" width="1.85546875" style="6" customWidth="1"/>
    <col min="2" max="2" width="26.85546875" style="10" customWidth="1"/>
    <col min="3" max="3" width="3.5703125" style="10" customWidth="1"/>
    <col min="4" max="4" width="8.42578125" style="10" customWidth="1"/>
    <col min="5" max="6" width="9.42578125" style="10" customWidth="1"/>
    <col min="7" max="11" width="3.5703125" style="11" customWidth="1"/>
    <col min="12" max="12" width="6.7109375" style="11" customWidth="1"/>
    <col min="13" max="13" width="16.7109375" style="11" customWidth="1"/>
    <col min="14" max="14" width="16.5703125" style="10" customWidth="1"/>
    <col min="15" max="15" width="12" style="10" customWidth="1"/>
    <col min="16" max="16" width="10" style="10" customWidth="1"/>
    <col min="17" max="17" width="9.140625" style="6" customWidth="1"/>
    <col min="18" max="41" width="0" style="6" hidden="1" customWidth="1"/>
    <col min="42" max="16384" width="9.140625" style="6" hidden="1"/>
  </cols>
  <sheetData>
    <row r="1" spans="2:16" s="4" customFormat="1" ht="15.75" x14ac:dyDescent="0.2">
      <c r="B1" s="375" t="s">
        <v>161</v>
      </c>
      <c r="C1" s="375"/>
      <c r="D1" s="375"/>
      <c r="E1" s="375"/>
      <c r="F1" s="375"/>
      <c r="G1" s="375"/>
      <c r="H1" s="375"/>
      <c r="I1" s="375"/>
      <c r="J1" s="375"/>
      <c r="K1" s="375"/>
      <c r="L1" s="375"/>
      <c r="M1" s="375"/>
      <c r="N1" s="375"/>
      <c r="O1" s="375"/>
      <c r="P1" s="375"/>
    </row>
    <row r="2" spans="2:16" s="4" customFormat="1" ht="15.75" x14ac:dyDescent="0.2">
      <c r="B2" s="375" t="s">
        <v>162</v>
      </c>
      <c r="C2" s="375"/>
      <c r="D2" s="375"/>
      <c r="E2" s="375"/>
      <c r="F2" s="375"/>
      <c r="G2" s="375"/>
      <c r="H2" s="375"/>
      <c r="I2" s="375"/>
      <c r="J2" s="375"/>
      <c r="K2" s="375"/>
      <c r="L2" s="375"/>
      <c r="M2" s="375"/>
      <c r="N2" s="375"/>
      <c r="O2" s="375"/>
      <c r="P2" s="375"/>
    </row>
    <row r="3" spans="2:16" s="4" customFormat="1" ht="15.75" x14ac:dyDescent="0.2">
      <c r="B3" s="375" t="s">
        <v>14</v>
      </c>
      <c r="C3" s="375"/>
      <c r="D3" s="375"/>
      <c r="E3" s="375"/>
      <c r="F3" s="375"/>
      <c r="G3" s="375"/>
      <c r="H3" s="375"/>
      <c r="I3" s="375"/>
      <c r="J3" s="375"/>
      <c r="K3" s="375"/>
      <c r="L3" s="375"/>
      <c r="M3" s="375"/>
      <c r="N3" s="375"/>
      <c r="O3" s="375"/>
      <c r="P3" s="375"/>
    </row>
    <row r="4" spans="2:16" s="4" customFormat="1" ht="15.75" x14ac:dyDescent="0.2">
      <c r="B4" s="375" t="s">
        <v>163</v>
      </c>
      <c r="C4" s="375"/>
      <c r="D4" s="375"/>
      <c r="E4" s="375"/>
      <c r="F4" s="375"/>
      <c r="G4" s="375"/>
      <c r="H4" s="375"/>
      <c r="I4" s="375"/>
      <c r="J4" s="375"/>
      <c r="K4" s="375"/>
      <c r="L4" s="375"/>
      <c r="M4" s="375"/>
      <c r="N4" s="375"/>
      <c r="O4" s="375"/>
      <c r="P4" s="375"/>
    </row>
    <row r="5" spans="2:16" s="4" customFormat="1" ht="15.75" x14ac:dyDescent="0.2">
      <c r="B5" s="12" t="s">
        <v>174</v>
      </c>
      <c r="C5" s="382">
        <v>1500149296</v>
      </c>
      <c r="D5" s="382"/>
      <c r="E5" s="382"/>
      <c r="F5" s="14"/>
      <c r="G5" s="14"/>
      <c r="H5" s="14"/>
      <c r="I5" s="14"/>
      <c r="J5" s="14"/>
      <c r="K5" s="14"/>
      <c r="L5" s="14"/>
      <c r="M5" s="14"/>
      <c r="N5" s="12" t="s">
        <v>175</v>
      </c>
      <c r="O5" s="381">
        <v>42193</v>
      </c>
      <c r="P5" s="381"/>
    </row>
    <row r="6" spans="2:16" s="4" customFormat="1" ht="15.75" x14ac:dyDescent="0.2">
      <c r="B6" s="14"/>
      <c r="C6" s="14"/>
      <c r="D6" s="14"/>
      <c r="E6" s="14"/>
      <c r="F6" s="14"/>
      <c r="G6" s="14"/>
      <c r="H6" s="14"/>
      <c r="I6" s="14"/>
      <c r="J6" s="14"/>
      <c r="K6" s="14"/>
      <c r="L6" s="14"/>
      <c r="M6" s="14"/>
      <c r="N6" s="14"/>
      <c r="O6" s="14"/>
      <c r="P6" s="14"/>
    </row>
    <row r="7" spans="2:16" s="5" customFormat="1" ht="12" x14ac:dyDescent="0.2">
      <c r="B7" s="379"/>
      <c r="C7" s="379"/>
      <c r="D7" s="379"/>
      <c r="E7" s="379"/>
      <c r="F7" s="379"/>
      <c r="G7" s="379"/>
      <c r="H7" s="379"/>
      <c r="I7" s="379"/>
      <c r="J7" s="379"/>
      <c r="K7" s="379"/>
      <c r="L7" s="379"/>
      <c r="M7" s="379"/>
      <c r="N7" s="379"/>
      <c r="O7" s="379"/>
      <c r="P7" s="379"/>
    </row>
    <row r="8" spans="2:16" s="5" customFormat="1" ht="12" x14ac:dyDescent="0.2">
      <c r="B8" s="380" t="s">
        <v>173</v>
      </c>
      <c r="C8" s="380"/>
      <c r="D8" s="380"/>
      <c r="E8" s="380"/>
      <c r="F8" s="380"/>
      <c r="G8" s="380"/>
      <c r="H8" s="380"/>
      <c r="I8" s="380"/>
      <c r="J8" s="380"/>
      <c r="K8" s="380"/>
      <c r="L8" s="380"/>
      <c r="M8" s="380"/>
      <c r="N8" s="380"/>
      <c r="O8" s="380"/>
      <c r="P8" s="380"/>
    </row>
    <row r="9" spans="2:16" s="5" customFormat="1" ht="12" x14ac:dyDescent="0.2">
      <c r="B9" s="380"/>
      <c r="C9" s="380"/>
      <c r="D9" s="380"/>
      <c r="E9" s="380"/>
      <c r="F9" s="380"/>
      <c r="G9" s="380"/>
      <c r="H9" s="380"/>
      <c r="I9" s="380"/>
      <c r="J9" s="380"/>
      <c r="K9" s="380"/>
      <c r="L9" s="380"/>
      <c r="M9" s="380"/>
      <c r="N9" s="380"/>
      <c r="O9" s="380"/>
      <c r="P9" s="380"/>
    </row>
    <row r="10" spans="2:16" s="5" customFormat="1" ht="12" x14ac:dyDescent="0.2">
      <c r="B10" s="380"/>
      <c r="C10" s="380"/>
      <c r="D10" s="380"/>
      <c r="E10" s="380"/>
      <c r="F10" s="380"/>
      <c r="G10" s="380"/>
      <c r="H10" s="380"/>
      <c r="I10" s="380"/>
      <c r="J10" s="380"/>
      <c r="K10" s="380"/>
      <c r="L10" s="380"/>
      <c r="M10" s="380"/>
      <c r="N10" s="380"/>
      <c r="O10" s="380"/>
      <c r="P10" s="380"/>
    </row>
    <row r="11" spans="2:16" s="5" customFormat="1" ht="12" x14ac:dyDescent="0.2">
      <c r="B11" s="380"/>
      <c r="C11" s="380"/>
      <c r="D11" s="380"/>
      <c r="E11" s="380"/>
      <c r="F11" s="380"/>
      <c r="G11" s="380"/>
      <c r="H11" s="380"/>
      <c r="I11" s="380"/>
      <c r="J11" s="380"/>
      <c r="K11" s="380"/>
      <c r="L11" s="380"/>
      <c r="M11" s="380"/>
      <c r="N11" s="380"/>
      <c r="O11" s="380"/>
      <c r="P11" s="380"/>
    </row>
    <row r="12" spans="2:16" ht="12.75" customHeight="1" x14ac:dyDescent="0.2">
      <c r="B12" s="356" t="s">
        <v>4</v>
      </c>
      <c r="C12" s="358" t="s">
        <v>5</v>
      </c>
      <c r="D12" s="361" t="s">
        <v>11</v>
      </c>
      <c r="E12" s="376" t="s">
        <v>15</v>
      </c>
      <c r="F12" s="362" t="s">
        <v>172</v>
      </c>
      <c r="G12" s="362" t="s">
        <v>17</v>
      </c>
      <c r="H12" s="362" t="s">
        <v>18</v>
      </c>
      <c r="I12" s="362" t="s">
        <v>145</v>
      </c>
      <c r="J12" s="362" t="s">
        <v>19</v>
      </c>
      <c r="K12" s="362" t="s">
        <v>20</v>
      </c>
      <c r="L12" s="371" t="s">
        <v>10</v>
      </c>
      <c r="M12" s="372"/>
      <c r="N12" s="365" t="s">
        <v>9</v>
      </c>
      <c r="O12" s="366"/>
      <c r="P12" s="367"/>
    </row>
    <row r="13" spans="2:16" x14ac:dyDescent="0.2">
      <c r="B13" s="356"/>
      <c r="C13" s="359"/>
      <c r="D13" s="361"/>
      <c r="E13" s="377"/>
      <c r="F13" s="363"/>
      <c r="G13" s="363"/>
      <c r="H13" s="363"/>
      <c r="I13" s="363"/>
      <c r="J13" s="363"/>
      <c r="K13" s="363"/>
      <c r="L13" s="373"/>
      <c r="M13" s="374"/>
      <c r="N13" s="368"/>
      <c r="O13" s="369"/>
      <c r="P13" s="370"/>
    </row>
    <row r="14" spans="2:16" x14ac:dyDescent="0.2">
      <c r="B14" s="356"/>
      <c r="C14" s="359"/>
      <c r="D14" s="361"/>
      <c r="E14" s="377"/>
      <c r="F14" s="363"/>
      <c r="G14" s="363"/>
      <c r="H14" s="363"/>
      <c r="I14" s="363"/>
      <c r="J14" s="363"/>
      <c r="K14" s="363"/>
      <c r="L14" s="356" t="s">
        <v>3</v>
      </c>
      <c r="M14" s="356" t="s">
        <v>2</v>
      </c>
      <c r="N14" s="356" t="s">
        <v>8</v>
      </c>
      <c r="O14" s="356" t="s">
        <v>7</v>
      </c>
      <c r="P14" s="357" t="s">
        <v>6</v>
      </c>
    </row>
    <row r="15" spans="2:16" x14ac:dyDescent="0.2">
      <c r="B15" s="356"/>
      <c r="C15" s="360"/>
      <c r="D15" s="361"/>
      <c r="E15" s="378"/>
      <c r="F15" s="364"/>
      <c r="G15" s="364"/>
      <c r="H15" s="364"/>
      <c r="I15" s="364"/>
      <c r="J15" s="364"/>
      <c r="K15" s="364"/>
      <c r="L15" s="356"/>
      <c r="M15" s="356"/>
      <c r="N15" s="356"/>
      <c r="O15" s="356"/>
      <c r="P15" s="357"/>
    </row>
    <row r="16" spans="2:16" x14ac:dyDescent="0.2">
      <c r="B16" s="42" t="s">
        <v>383</v>
      </c>
      <c r="C16" s="28" t="str">
        <f>IFERROR(INDEX(tablo,MATCH($B16,ders,0),2),"")</f>
        <v/>
      </c>
      <c r="D16" s="28"/>
      <c r="E16" s="28" t="str">
        <f>LEFT(IFERROR(INDEX(tablo,MATCH($B16,ders,0),5),""),7)</f>
        <v/>
      </c>
      <c r="F16" s="29" t="str">
        <f>IFERROR(INDEX(tablo,MATCH($B16,ders,0),1),"")</f>
        <v/>
      </c>
      <c r="G16" s="29" t="str">
        <f>IFERROR(INDEX(tablo,MATCH($B16,ders,0),7),"")</f>
        <v/>
      </c>
      <c r="H16" s="29" t="str">
        <f>IFERROR(INDEX(tablo,MATCH($B16,ders,0),8),"")</f>
        <v/>
      </c>
      <c r="I16" s="29" t="str">
        <f>IFERROR(INDEX(tablo,MATCH($B16,ders,0),9),"")</f>
        <v/>
      </c>
      <c r="J16" s="29" t="str">
        <f>IFERROR(INDEX(tablo,MATCH($B16,ders,0),10),"")</f>
        <v/>
      </c>
      <c r="K16" s="29" t="str">
        <f>IFERROR(INDEX(tablo,MATCH($B16,ders,0),11),"")</f>
        <v/>
      </c>
      <c r="L16" s="2" t="s">
        <v>164</v>
      </c>
      <c r="M16" s="2" t="s">
        <v>165</v>
      </c>
      <c r="N16" s="2" t="s">
        <v>167</v>
      </c>
      <c r="O16" s="2" t="s">
        <v>14</v>
      </c>
      <c r="P16" s="2" t="s">
        <v>168</v>
      </c>
    </row>
    <row r="17" spans="2:16" x14ac:dyDescent="0.2">
      <c r="B17" s="42" t="s">
        <v>385</v>
      </c>
      <c r="C17" s="28" t="str">
        <f>IFERROR(INDEX(tablo,MATCH($B17,ders,0),2),"")</f>
        <v/>
      </c>
      <c r="D17" s="28"/>
      <c r="E17" s="28" t="str">
        <f>LEFT(IFERROR(INDEX(tablo,MATCH($B17,ders,0),5),""),7)</f>
        <v/>
      </c>
      <c r="F17" s="29" t="str">
        <f>IFERROR(INDEX(tablo,MATCH($B17,ders,0),1),"")</f>
        <v/>
      </c>
      <c r="G17" s="29" t="str">
        <f>IFERROR(INDEX(tablo,MATCH($B17,ders,0),7),"")</f>
        <v/>
      </c>
      <c r="H17" s="29" t="str">
        <f>IFERROR(INDEX(tablo,MATCH($B17,ders,0),8),"")</f>
        <v/>
      </c>
      <c r="I17" s="29" t="str">
        <f>IFERROR(INDEX(tablo,MATCH($B17,ders,0),9),"")</f>
        <v/>
      </c>
      <c r="J17" s="29" t="str">
        <f>IFERROR(INDEX(tablo,MATCH($B17,ders,0),10),"")</f>
        <v/>
      </c>
      <c r="K17" s="29" t="str">
        <f>IFERROR(INDEX(tablo,MATCH($B17,ders,0),11),"")</f>
        <v/>
      </c>
      <c r="L17" s="1" t="s">
        <v>164</v>
      </c>
      <c r="M17" s="1" t="s">
        <v>166</v>
      </c>
      <c r="N17" s="1" t="s">
        <v>167</v>
      </c>
      <c r="O17" s="1" t="s">
        <v>14</v>
      </c>
      <c r="P17" s="1" t="s">
        <v>168</v>
      </c>
    </row>
    <row r="18" spans="2:16" x14ac:dyDescent="0.2">
      <c r="B18" s="42" t="s">
        <v>386</v>
      </c>
      <c r="C18" s="28" t="str">
        <f>IFERROR(INDEX(tablo,MATCH($B18,ders,0),2),"")</f>
        <v/>
      </c>
      <c r="D18" s="28"/>
      <c r="E18" s="28" t="str">
        <f>LEFT(IFERROR(INDEX(tablo,MATCH($B18,ders,0),5),""),7)</f>
        <v/>
      </c>
      <c r="F18" s="29" t="str">
        <f>IFERROR(INDEX(tablo,MATCH($B18,ders,0),1),"")</f>
        <v/>
      </c>
      <c r="G18" s="29" t="str">
        <f>IFERROR(INDEX(tablo,MATCH($B18,ders,0),7),"")</f>
        <v/>
      </c>
      <c r="H18" s="29" t="str">
        <f>IFERROR(INDEX(tablo,MATCH($B18,ders,0),8),"")</f>
        <v/>
      </c>
      <c r="I18" s="29" t="str">
        <f>IFERROR(INDEX(tablo,MATCH($B18,ders,0),9),"")</f>
        <v/>
      </c>
      <c r="J18" s="29" t="str">
        <f>IFERROR(INDEX(tablo,MATCH($B18,ders,0),10),"")</f>
        <v/>
      </c>
      <c r="K18" s="29" t="str">
        <f>IFERROR(INDEX(tablo,MATCH($B18,ders,0),11),"")</f>
        <v/>
      </c>
      <c r="L18" s="1"/>
      <c r="M18" s="1"/>
      <c r="N18" s="1"/>
      <c r="O18" s="1"/>
      <c r="P18" s="1"/>
    </row>
    <row r="19" spans="2:16" x14ac:dyDescent="0.2">
      <c r="B19" s="1" t="s">
        <v>384</v>
      </c>
      <c r="C19" s="28" t="str">
        <f>IFERROR(INDEX(tablo,MATCH($B19,ders,0),2),"")</f>
        <v/>
      </c>
      <c r="D19" s="28"/>
      <c r="E19" s="28" t="str">
        <f>LEFT(IFERROR(INDEX(tablo,MATCH($B19,ders,0),5),""),7)</f>
        <v/>
      </c>
      <c r="F19" s="29" t="str">
        <f>IFERROR(INDEX(tablo,MATCH($B19,ders,0),1),"")</f>
        <v/>
      </c>
      <c r="G19" s="29" t="str">
        <f>IFERROR(INDEX(tablo,MATCH($B19,ders,0),7),"")</f>
        <v/>
      </c>
      <c r="H19" s="29" t="str">
        <f>IFERROR(INDEX(tablo,MATCH($B19,ders,0),8),"")</f>
        <v/>
      </c>
      <c r="I19" s="29" t="str">
        <f>IFERROR(INDEX(tablo,MATCH($B19,ders,0),9),"")</f>
        <v/>
      </c>
      <c r="J19" s="29" t="str">
        <f>IFERROR(INDEX(tablo,MATCH($B19,ders,0),10),"")</f>
        <v/>
      </c>
      <c r="K19" s="29" t="str">
        <f>IFERROR(INDEX(tablo,MATCH($B19,ders,0),11),"")</f>
        <v/>
      </c>
      <c r="L19" s="1"/>
      <c r="M19" s="1"/>
      <c r="N19" s="1"/>
      <c r="O19" s="1"/>
      <c r="P19" s="1"/>
    </row>
    <row r="20" spans="2:16" x14ac:dyDescent="0.2">
      <c r="B20" s="3"/>
      <c r="C20" s="28" t="str">
        <f>IFERROR(INDEX(tablo,MATCH($B20,ders,0),2),"")</f>
        <v/>
      </c>
      <c r="D20" s="28"/>
      <c r="E20" s="28" t="str">
        <f>LEFT(IFERROR(INDEX(tablo,MATCH($B20,ders,0),5),""),7)</f>
        <v/>
      </c>
      <c r="F20" s="29" t="str">
        <f>IFERROR(INDEX(tablo,MATCH($B20,ders,0),1),"")</f>
        <v/>
      </c>
      <c r="G20" s="29" t="str">
        <f>IFERROR(INDEX(tablo,MATCH($B20,ders,0),7),"")</f>
        <v/>
      </c>
      <c r="H20" s="29" t="str">
        <f>IFERROR(INDEX(tablo,MATCH($B20,ders,0),8),"")</f>
        <v/>
      </c>
      <c r="I20" s="29" t="str">
        <f>IFERROR(INDEX(tablo,MATCH($B20,ders,0),9),"")</f>
        <v/>
      </c>
      <c r="J20" s="29" t="str">
        <f>IFERROR(INDEX(tablo,MATCH($B20,ders,0),10),"")</f>
        <v/>
      </c>
      <c r="K20" s="29" t="str">
        <f>IFERROR(INDEX(tablo,MATCH($B20,ders,0),11),"")</f>
        <v/>
      </c>
      <c r="L20" s="3"/>
      <c r="M20" s="3"/>
      <c r="N20" s="3"/>
      <c r="O20" s="3"/>
      <c r="P20" s="3"/>
    </row>
    <row r="21" spans="2:16" s="7" customFormat="1" x14ac:dyDescent="0.2">
      <c r="B21" s="355"/>
      <c r="C21" s="355"/>
      <c r="D21" s="355"/>
      <c r="E21" s="355"/>
      <c r="F21" s="355"/>
      <c r="G21" s="355"/>
      <c r="H21" s="355"/>
      <c r="I21" s="355"/>
      <c r="J21" s="355"/>
      <c r="K21" s="355"/>
      <c r="L21" s="355"/>
      <c r="M21" s="355"/>
      <c r="N21" s="355"/>
      <c r="O21" s="355"/>
      <c r="P21" s="355"/>
    </row>
    <row r="22" spans="2:16" s="7" customFormat="1" x14ac:dyDescent="0.2">
      <c r="B22" s="13"/>
      <c r="C22" s="13"/>
      <c r="D22" s="13"/>
      <c r="E22" s="13"/>
      <c r="F22" s="13"/>
      <c r="G22" s="13"/>
      <c r="H22" s="13"/>
      <c r="I22" s="13"/>
      <c r="J22" s="13"/>
      <c r="K22" s="13"/>
      <c r="L22" s="13"/>
      <c r="M22" s="13"/>
      <c r="N22" s="13"/>
      <c r="O22" s="13"/>
      <c r="P22" s="13"/>
    </row>
    <row r="23" spans="2:16" s="7" customFormat="1" x14ac:dyDescent="0.2">
      <c r="B23" s="13"/>
      <c r="C23" s="13"/>
      <c r="D23" s="13"/>
      <c r="E23" s="13"/>
      <c r="F23" s="13"/>
      <c r="G23" s="13"/>
      <c r="H23" s="13"/>
      <c r="I23" s="13"/>
      <c r="J23" s="13"/>
      <c r="K23" s="13"/>
      <c r="L23" s="13"/>
      <c r="M23" s="13"/>
      <c r="N23" s="13"/>
      <c r="O23" s="13"/>
      <c r="P23" s="13"/>
    </row>
    <row r="24" spans="2:16" s="7" customFormat="1" ht="15" x14ac:dyDescent="0.2">
      <c r="B24" s="354" t="s">
        <v>169</v>
      </c>
      <c r="C24" s="354"/>
      <c r="D24" s="354"/>
      <c r="E24" s="354"/>
      <c r="F24" s="354"/>
      <c r="G24" s="354"/>
      <c r="H24" s="354"/>
      <c r="I24" s="354"/>
      <c r="J24" s="354"/>
      <c r="K24" s="354"/>
      <c r="L24" s="354"/>
      <c r="M24" s="354"/>
      <c r="N24" s="354"/>
      <c r="O24" s="354"/>
      <c r="P24" s="354"/>
    </row>
    <row r="25" spans="2:16" s="7" customFormat="1" ht="15" x14ac:dyDescent="0.2">
      <c r="B25" s="354" t="s">
        <v>170</v>
      </c>
      <c r="C25" s="354"/>
      <c r="D25" s="354"/>
      <c r="E25" s="354"/>
      <c r="F25" s="354"/>
      <c r="G25" s="354"/>
      <c r="H25" s="354"/>
      <c r="I25" s="354"/>
      <c r="J25" s="354"/>
      <c r="K25" s="354"/>
      <c r="L25" s="354"/>
      <c r="M25" s="354"/>
      <c r="N25" s="354"/>
      <c r="O25" s="354"/>
      <c r="P25" s="354"/>
    </row>
    <row r="26" spans="2:16" s="7" customFormat="1" ht="15" x14ac:dyDescent="0.2">
      <c r="B26" s="354" t="s">
        <v>171</v>
      </c>
      <c r="C26" s="354"/>
      <c r="D26" s="354"/>
      <c r="E26" s="354"/>
      <c r="F26" s="354"/>
      <c r="G26" s="354"/>
      <c r="H26" s="354"/>
      <c r="I26" s="354"/>
      <c r="J26" s="354"/>
      <c r="K26" s="354"/>
      <c r="L26" s="354"/>
      <c r="M26" s="354"/>
      <c r="N26" s="354"/>
      <c r="O26" s="354"/>
      <c r="P26" s="354"/>
    </row>
    <row r="27" spans="2:16" s="7" customFormat="1" x14ac:dyDescent="0.2">
      <c r="G27" s="8"/>
      <c r="H27" s="8"/>
      <c r="I27" s="8"/>
      <c r="J27" s="8"/>
      <c r="K27" s="8"/>
    </row>
    <row r="28" spans="2:16" s="7" customFormat="1" x14ac:dyDescent="0.2">
      <c r="G28" s="8"/>
      <c r="H28" s="8"/>
      <c r="I28" s="8"/>
      <c r="J28" s="8"/>
      <c r="K28" s="8"/>
    </row>
    <row r="29" spans="2:16" s="7" customFormat="1" x14ac:dyDescent="0.2">
      <c r="G29" s="8"/>
      <c r="H29" s="8"/>
      <c r="I29" s="8"/>
      <c r="J29" s="8"/>
      <c r="K29" s="8"/>
    </row>
    <row r="30" spans="2:16" s="7" customFormat="1" ht="52.5" x14ac:dyDescent="0.2">
      <c r="B30" s="45" t="s">
        <v>4</v>
      </c>
      <c r="C30" s="46" t="s">
        <v>324</v>
      </c>
      <c r="D30" s="47" t="s">
        <v>11</v>
      </c>
      <c r="E30" s="48" t="s">
        <v>5</v>
      </c>
      <c r="F30" s="46" t="s">
        <v>176</v>
      </c>
      <c r="G30" s="47" t="s">
        <v>17</v>
      </c>
      <c r="H30" s="47" t="s">
        <v>18</v>
      </c>
      <c r="I30" s="46" t="s">
        <v>145</v>
      </c>
      <c r="J30" s="46" t="s">
        <v>178</v>
      </c>
      <c r="K30" s="8"/>
    </row>
    <row r="31" spans="2:16" s="7" customFormat="1" x14ac:dyDescent="0.2">
      <c r="B31" s="42"/>
      <c r="C31" s="43"/>
      <c r="D31" s="42"/>
      <c r="E31" s="53" t="str">
        <f t="shared" ref="E31:E33" si="0">IFERROR(INDEX(tablo,MATCH($A31,ders,0),2),"")</f>
        <v/>
      </c>
      <c r="F31" s="53" t="str">
        <f t="shared" ref="F31:F33" si="1">IFERROR(INDEX(tablo,MATCH($A31,ders,0),1),"")</f>
        <v/>
      </c>
      <c r="G31" s="54" t="str">
        <f t="shared" ref="G31:G33" si="2">IFERROR(INDEX(tablo,MATCH($A31,ders,0),7),"")</f>
        <v/>
      </c>
      <c r="H31" s="54" t="str">
        <f t="shared" ref="H31:H33" si="3">IFERROR(INDEX(tablo,MATCH($A31,ders,0),80),"")</f>
        <v/>
      </c>
      <c r="I31" s="54" t="str">
        <f t="shared" ref="I31:I33" si="4">IFERROR(INDEX(tablo,MATCH($A31,ders,0),9),"")</f>
        <v/>
      </c>
      <c r="J31" s="44"/>
      <c r="K31" s="8"/>
    </row>
    <row r="32" spans="2:16" s="7" customFormat="1" x14ac:dyDescent="0.2">
      <c r="B32" s="42"/>
      <c r="C32" s="43"/>
      <c r="D32" s="42"/>
      <c r="E32" s="53" t="str">
        <f t="shared" si="0"/>
        <v/>
      </c>
      <c r="F32" s="53" t="str">
        <f t="shared" si="1"/>
        <v/>
      </c>
      <c r="G32" s="54" t="str">
        <f t="shared" si="2"/>
        <v/>
      </c>
      <c r="H32" s="54" t="str">
        <f t="shared" si="3"/>
        <v/>
      </c>
      <c r="I32" s="54" t="str">
        <f t="shared" si="4"/>
        <v/>
      </c>
      <c r="J32" s="44"/>
      <c r="K32" s="8"/>
    </row>
    <row r="33" spans="2:16" x14ac:dyDescent="0.2">
      <c r="B33" s="42"/>
      <c r="C33" s="43"/>
      <c r="D33" s="42"/>
      <c r="E33" s="53" t="str">
        <f t="shared" si="0"/>
        <v/>
      </c>
      <c r="F33" s="53" t="str">
        <f t="shared" si="1"/>
        <v/>
      </c>
      <c r="G33" s="54" t="str">
        <f t="shared" si="2"/>
        <v/>
      </c>
      <c r="H33" s="54" t="str">
        <f t="shared" si="3"/>
        <v/>
      </c>
      <c r="I33" s="54" t="str">
        <f t="shared" si="4"/>
        <v/>
      </c>
      <c r="J33" s="44"/>
      <c r="K33" s="9"/>
      <c r="L33" s="6"/>
      <c r="M33" s="6"/>
      <c r="N33" s="6"/>
      <c r="O33" s="6"/>
      <c r="P33" s="6"/>
    </row>
    <row r="34" spans="2:16" x14ac:dyDescent="0.2">
      <c r="B34" s="6"/>
      <c r="C34" s="6"/>
      <c r="D34" s="6"/>
      <c r="E34" s="6"/>
      <c r="F34" s="6"/>
      <c r="G34" s="9"/>
      <c r="H34" s="9"/>
      <c r="I34" s="9"/>
      <c r="J34" s="9"/>
      <c r="K34" s="9"/>
      <c r="L34" s="6"/>
      <c r="M34" s="6"/>
      <c r="N34" s="6"/>
      <c r="O34" s="6"/>
      <c r="P34" s="6"/>
    </row>
    <row r="35" spans="2:16" x14ac:dyDescent="0.2">
      <c r="B35" s="6"/>
      <c r="C35" s="6"/>
      <c r="D35" s="6"/>
      <c r="E35" s="6"/>
      <c r="F35" s="6"/>
      <c r="G35" s="9"/>
      <c r="H35" s="9"/>
      <c r="I35" s="9"/>
      <c r="J35" s="9"/>
      <c r="K35" s="9"/>
      <c r="L35" s="6"/>
      <c r="M35" s="6"/>
      <c r="N35" s="6"/>
      <c r="O35" s="6"/>
      <c r="P35" s="6"/>
    </row>
    <row r="36" spans="2:16" x14ac:dyDescent="0.2">
      <c r="B36" s="6"/>
      <c r="C36" s="6"/>
      <c r="D36" s="6"/>
      <c r="E36" s="6"/>
      <c r="F36" s="6"/>
      <c r="G36" s="9"/>
      <c r="H36" s="9"/>
      <c r="I36" s="9"/>
      <c r="J36" s="9"/>
      <c r="K36" s="9"/>
      <c r="L36" s="6"/>
      <c r="M36" s="6"/>
      <c r="N36" s="6"/>
      <c r="O36" s="6"/>
      <c r="P36" s="6"/>
    </row>
    <row r="37" spans="2:16" x14ac:dyDescent="0.2">
      <c r="B37" s="6"/>
      <c r="C37" s="6"/>
      <c r="D37" s="6"/>
      <c r="E37" s="6"/>
      <c r="F37" s="6"/>
      <c r="G37" s="9"/>
      <c r="H37" s="9"/>
      <c r="I37" s="9"/>
      <c r="J37" s="9"/>
      <c r="K37" s="9"/>
      <c r="L37" s="6"/>
      <c r="M37" s="6"/>
      <c r="N37" s="6"/>
      <c r="O37" s="6"/>
      <c r="P37" s="6"/>
    </row>
    <row r="38" spans="2:16" x14ac:dyDescent="0.2">
      <c r="B38" s="6"/>
      <c r="C38" s="6"/>
      <c r="D38" s="6"/>
      <c r="E38" s="6"/>
      <c r="F38" s="6"/>
      <c r="G38" s="9"/>
      <c r="H38" s="9"/>
      <c r="I38" s="9"/>
      <c r="J38" s="9"/>
      <c r="K38" s="9"/>
      <c r="L38" s="6"/>
      <c r="M38" s="6"/>
      <c r="N38" s="6"/>
      <c r="O38" s="6"/>
      <c r="P38" s="6"/>
    </row>
    <row r="39" spans="2:16" x14ac:dyDescent="0.2">
      <c r="B39" s="6"/>
      <c r="C39" s="6"/>
      <c r="D39" s="6"/>
      <c r="E39" s="6"/>
      <c r="F39" s="6"/>
      <c r="G39" s="9"/>
      <c r="H39" s="9"/>
      <c r="I39" s="9"/>
      <c r="J39" s="9"/>
      <c r="K39" s="9"/>
      <c r="L39" s="6"/>
      <c r="M39" s="6"/>
      <c r="N39" s="6"/>
      <c r="O39" s="6"/>
      <c r="P39" s="6"/>
    </row>
    <row r="40" spans="2:16" x14ac:dyDescent="0.2">
      <c r="B40" s="6"/>
      <c r="C40" s="6"/>
      <c r="D40" s="6"/>
      <c r="E40" s="6"/>
      <c r="F40" s="6"/>
      <c r="G40" s="9"/>
      <c r="H40" s="9"/>
      <c r="I40" s="9"/>
      <c r="J40" s="9"/>
      <c r="K40" s="9"/>
      <c r="L40" s="6"/>
      <c r="M40" s="6"/>
      <c r="N40" s="6"/>
      <c r="O40" s="6"/>
      <c r="P40" s="6"/>
    </row>
    <row r="41" spans="2:16" x14ac:dyDescent="0.2">
      <c r="B41" s="6"/>
      <c r="C41" s="6"/>
      <c r="D41" s="6"/>
      <c r="E41" s="6"/>
      <c r="F41" s="6"/>
      <c r="G41" s="9"/>
      <c r="H41" s="9"/>
      <c r="I41" s="9"/>
      <c r="J41" s="9"/>
      <c r="K41" s="9"/>
      <c r="L41" s="6"/>
      <c r="M41" s="6"/>
      <c r="N41" s="6"/>
      <c r="O41" s="6"/>
      <c r="P41" s="6"/>
    </row>
    <row r="42" spans="2:16" x14ac:dyDescent="0.2">
      <c r="B42" s="6"/>
      <c r="C42" s="6"/>
      <c r="D42" s="6"/>
      <c r="E42" s="6"/>
      <c r="F42" s="6"/>
      <c r="G42" s="9"/>
      <c r="H42" s="9"/>
      <c r="I42" s="9"/>
      <c r="J42" s="9"/>
      <c r="K42" s="9"/>
      <c r="L42" s="6"/>
      <c r="M42" s="6"/>
      <c r="N42" s="6"/>
      <c r="O42" s="6"/>
      <c r="P42" s="6"/>
    </row>
    <row r="43" spans="2:16" x14ac:dyDescent="0.2">
      <c r="B43" s="6"/>
      <c r="C43" s="6"/>
      <c r="D43" s="6"/>
      <c r="E43" s="6"/>
      <c r="F43" s="6"/>
      <c r="G43" s="9"/>
      <c r="H43" s="9"/>
      <c r="I43" s="9"/>
      <c r="J43" s="9"/>
      <c r="K43" s="9"/>
      <c r="L43" s="6"/>
      <c r="M43" s="6"/>
      <c r="N43" s="6"/>
      <c r="O43" s="6"/>
      <c r="P43" s="6"/>
    </row>
    <row r="44" spans="2:16" x14ac:dyDescent="0.2">
      <c r="B44" s="6"/>
      <c r="C44" s="6"/>
      <c r="D44" s="6"/>
      <c r="E44" s="6"/>
      <c r="F44" s="6"/>
      <c r="G44" s="9"/>
      <c r="H44" s="9"/>
      <c r="I44" s="9"/>
      <c r="J44" s="9"/>
      <c r="K44" s="9"/>
      <c r="L44" s="6"/>
      <c r="M44" s="6"/>
      <c r="N44" s="6"/>
      <c r="O44" s="6"/>
      <c r="P44" s="6"/>
    </row>
    <row r="45" spans="2:16" x14ac:dyDescent="0.2">
      <c r="B45" s="6"/>
      <c r="C45" s="6"/>
      <c r="D45" s="6"/>
      <c r="E45" s="6"/>
      <c r="F45" s="6"/>
      <c r="G45" s="9"/>
      <c r="H45" s="9"/>
      <c r="I45" s="9"/>
      <c r="J45" s="9"/>
      <c r="K45" s="9"/>
      <c r="L45" s="6"/>
      <c r="M45" s="6"/>
      <c r="N45" s="6"/>
      <c r="O45" s="6"/>
      <c r="P45" s="6"/>
    </row>
    <row r="46" spans="2:16" x14ac:dyDescent="0.2">
      <c r="B46" s="6"/>
      <c r="C46" s="6"/>
      <c r="D46" s="6"/>
      <c r="E46" s="6"/>
      <c r="F46" s="6"/>
      <c r="G46" s="9"/>
      <c r="H46" s="9"/>
      <c r="I46" s="9"/>
      <c r="J46" s="9"/>
      <c r="K46" s="9"/>
      <c r="L46" s="6"/>
      <c r="M46" s="6"/>
      <c r="N46" s="6"/>
      <c r="O46" s="6"/>
      <c r="P46" s="6"/>
    </row>
    <row r="47" spans="2:16" x14ac:dyDescent="0.2">
      <c r="B47" s="6"/>
      <c r="C47" s="6"/>
      <c r="D47" s="6"/>
      <c r="E47" s="6"/>
      <c r="F47" s="6"/>
      <c r="G47" s="9"/>
      <c r="H47" s="9"/>
      <c r="I47" s="9"/>
      <c r="J47" s="9"/>
      <c r="K47" s="9"/>
      <c r="L47" s="6"/>
      <c r="M47" s="6"/>
      <c r="N47" s="6"/>
      <c r="O47" s="6"/>
      <c r="P47" s="6"/>
    </row>
    <row r="48" spans="2:16" x14ac:dyDescent="0.2">
      <c r="B48" s="6"/>
      <c r="C48" s="6"/>
      <c r="D48" s="6"/>
      <c r="E48" s="6"/>
      <c r="F48" s="6"/>
      <c r="G48" s="9"/>
      <c r="H48" s="9"/>
      <c r="I48" s="9"/>
      <c r="J48" s="9"/>
      <c r="K48" s="9"/>
      <c r="L48" s="6"/>
      <c r="M48" s="6"/>
      <c r="N48" s="6"/>
      <c r="O48" s="6"/>
      <c r="P48" s="6"/>
    </row>
    <row r="49" spans="2:16" x14ac:dyDescent="0.2">
      <c r="B49" s="6"/>
      <c r="C49" s="6"/>
      <c r="D49" s="6"/>
      <c r="E49" s="6"/>
      <c r="F49" s="6"/>
      <c r="G49" s="9"/>
      <c r="H49" s="9"/>
      <c r="I49" s="9"/>
      <c r="J49" s="9"/>
      <c r="K49" s="9"/>
      <c r="L49" s="6"/>
      <c r="M49" s="6"/>
      <c r="N49" s="6"/>
      <c r="O49" s="6"/>
      <c r="P49" s="6"/>
    </row>
    <row r="50" spans="2:16" x14ac:dyDescent="0.2">
      <c r="B50" s="6"/>
      <c r="C50" s="6"/>
      <c r="D50" s="6"/>
      <c r="E50" s="6"/>
      <c r="F50" s="6"/>
      <c r="G50" s="9"/>
      <c r="H50" s="9"/>
      <c r="I50" s="9"/>
      <c r="J50" s="9"/>
      <c r="K50" s="9"/>
      <c r="L50" s="6"/>
      <c r="M50" s="6"/>
      <c r="N50" s="6"/>
      <c r="O50" s="6"/>
      <c r="P50" s="6"/>
    </row>
    <row r="51" spans="2:16" x14ac:dyDescent="0.2">
      <c r="B51" s="6"/>
      <c r="C51" s="6"/>
      <c r="D51" s="6"/>
      <c r="E51" s="6"/>
      <c r="F51" s="6"/>
      <c r="G51" s="9"/>
      <c r="H51" s="9"/>
      <c r="I51" s="9"/>
      <c r="J51" s="9"/>
      <c r="K51" s="9"/>
      <c r="L51" s="6"/>
      <c r="M51" s="6"/>
      <c r="N51" s="6"/>
      <c r="O51" s="6"/>
      <c r="P51" s="6"/>
    </row>
    <row r="52" spans="2:16" x14ac:dyDescent="0.2">
      <c r="B52" s="6"/>
      <c r="C52" s="6"/>
      <c r="D52" s="6"/>
      <c r="E52" s="6"/>
      <c r="F52" s="6"/>
      <c r="G52" s="9"/>
      <c r="H52" s="9"/>
      <c r="I52" s="9"/>
      <c r="J52" s="9"/>
      <c r="K52" s="9"/>
      <c r="L52" s="6"/>
      <c r="M52" s="6"/>
      <c r="N52" s="6"/>
      <c r="O52" s="6"/>
      <c r="P52" s="6"/>
    </row>
    <row r="53" spans="2:16" x14ac:dyDescent="0.2">
      <c r="B53" s="6"/>
      <c r="C53" s="6"/>
      <c r="D53" s="6"/>
      <c r="E53" s="6"/>
      <c r="F53" s="6"/>
      <c r="G53" s="9"/>
      <c r="H53" s="9"/>
      <c r="I53" s="9"/>
      <c r="J53" s="9"/>
      <c r="K53" s="9"/>
      <c r="L53" s="6"/>
      <c r="M53" s="6"/>
      <c r="N53" s="6"/>
      <c r="O53" s="6"/>
      <c r="P53" s="6"/>
    </row>
    <row r="54" spans="2:16" x14ac:dyDescent="0.2">
      <c r="B54" s="6"/>
      <c r="C54" s="6"/>
      <c r="D54" s="6"/>
      <c r="E54" s="6"/>
      <c r="F54" s="6"/>
      <c r="G54" s="9"/>
      <c r="H54" s="9"/>
      <c r="I54" s="9"/>
      <c r="J54" s="9"/>
      <c r="K54" s="9"/>
      <c r="L54" s="6"/>
      <c r="M54" s="6"/>
      <c r="N54" s="6"/>
      <c r="O54" s="6"/>
      <c r="P54" s="6"/>
    </row>
    <row r="55" spans="2:16" x14ac:dyDescent="0.2">
      <c r="B55" s="6"/>
      <c r="C55" s="6"/>
      <c r="D55" s="6"/>
      <c r="E55" s="6"/>
      <c r="F55" s="6"/>
      <c r="G55" s="9"/>
      <c r="H55" s="9"/>
      <c r="I55" s="9"/>
      <c r="J55" s="9"/>
      <c r="K55" s="9"/>
      <c r="L55" s="6"/>
      <c r="M55" s="6"/>
      <c r="N55" s="6"/>
      <c r="O55" s="6"/>
      <c r="P55" s="6"/>
    </row>
    <row r="56" spans="2:16" x14ac:dyDescent="0.2">
      <c r="B56" s="6"/>
      <c r="C56" s="6"/>
      <c r="D56" s="6"/>
      <c r="E56" s="6"/>
      <c r="F56" s="6"/>
      <c r="G56" s="9"/>
      <c r="H56" s="9"/>
      <c r="I56" s="9"/>
      <c r="J56" s="9"/>
      <c r="K56" s="9"/>
      <c r="L56" s="6"/>
      <c r="M56" s="6"/>
      <c r="N56" s="6"/>
      <c r="O56" s="6"/>
      <c r="P56" s="6"/>
    </row>
    <row r="57" spans="2:16" x14ac:dyDescent="0.2">
      <c r="B57" s="6"/>
      <c r="C57" s="6"/>
      <c r="D57" s="6"/>
      <c r="E57" s="6"/>
      <c r="F57" s="6"/>
      <c r="G57" s="9"/>
      <c r="H57" s="9"/>
      <c r="I57" s="9"/>
      <c r="J57" s="9"/>
      <c r="K57" s="9"/>
      <c r="L57" s="6"/>
      <c r="M57" s="6"/>
      <c r="N57" s="6"/>
      <c r="O57" s="6"/>
      <c r="P57" s="6"/>
    </row>
    <row r="58" spans="2:16" x14ac:dyDescent="0.2">
      <c r="B58" s="6"/>
      <c r="C58" s="6"/>
      <c r="D58" s="6"/>
      <c r="E58" s="6"/>
      <c r="F58" s="6"/>
      <c r="G58" s="9"/>
      <c r="H58" s="9"/>
      <c r="I58" s="9"/>
      <c r="J58" s="9"/>
      <c r="K58" s="9"/>
      <c r="L58" s="6"/>
      <c r="M58" s="6"/>
      <c r="N58" s="6"/>
      <c r="O58" s="6"/>
      <c r="P58" s="6"/>
    </row>
    <row r="59" spans="2:16" x14ac:dyDescent="0.2">
      <c r="B59" s="6"/>
      <c r="C59" s="6"/>
      <c r="D59" s="6"/>
      <c r="E59" s="6"/>
      <c r="F59" s="6"/>
      <c r="G59" s="9"/>
      <c r="H59" s="9"/>
      <c r="I59" s="9"/>
      <c r="J59" s="9"/>
      <c r="K59" s="9"/>
      <c r="L59" s="6"/>
      <c r="M59" s="6"/>
      <c r="N59" s="6"/>
      <c r="O59" s="6"/>
      <c r="P59" s="6"/>
    </row>
    <row r="60" spans="2:16" x14ac:dyDescent="0.2">
      <c r="B60" s="6"/>
      <c r="C60" s="6"/>
      <c r="D60" s="6"/>
      <c r="E60" s="6"/>
      <c r="F60" s="6"/>
      <c r="G60" s="9"/>
      <c r="H60" s="9"/>
      <c r="I60" s="9"/>
      <c r="J60" s="9"/>
      <c r="K60" s="9"/>
      <c r="L60" s="6"/>
      <c r="M60" s="6"/>
      <c r="N60" s="6"/>
      <c r="O60" s="6"/>
      <c r="P60" s="6"/>
    </row>
    <row r="61" spans="2:16" x14ac:dyDescent="0.2">
      <c r="B61" s="6"/>
      <c r="C61" s="6"/>
      <c r="D61" s="6"/>
      <c r="E61" s="6"/>
      <c r="F61" s="6"/>
      <c r="G61" s="9"/>
      <c r="H61" s="9"/>
      <c r="I61" s="9"/>
      <c r="J61" s="9"/>
      <c r="K61" s="9"/>
      <c r="L61" s="6"/>
      <c r="M61" s="6"/>
      <c r="N61" s="6"/>
      <c r="O61" s="6"/>
      <c r="P61" s="6"/>
    </row>
    <row r="62" spans="2:16" x14ac:dyDescent="0.2">
      <c r="B62" s="6"/>
      <c r="C62" s="6"/>
      <c r="D62" s="6"/>
      <c r="E62" s="6"/>
      <c r="F62" s="6"/>
      <c r="G62" s="9"/>
      <c r="H62" s="9"/>
      <c r="I62" s="9"/>
      <c r="J62" s="9"/>
      <c r="K62" s="9"/>
      <c r="L62" s="6"/>
      <c r="M62" s="6"/>
      <c r="N62" s="6"/>
      <c r="O62" s="6"/>
      <c r="P62" s="6"/>
    </row>
    <row r="63" spans="2:16" x14ac:dyDescent="0.2">
      <c r="B63" s="6"/>
      <c r="C63" s="6"/>
      <c r="D63" s="6"/>
      <c r="E63" s="6"/>
      <c r="F63" s="6"/>
      <c r="G63" s="9"/>
      <c r="H63" s="9"/>
      <c r="I63" s="9"/>
      <c r="J63" s="9"/>
      <c r="K63" s="9"/>
      <c r="L63" s="6"/>
      <c r="M63" s="6"/>
      <c r="N63" s="6"/>
      <c r="O63" s="6"/>
      <c r="P63" s="6"/>
    </row>
    <row r="64" spans="2:16" x14ac:dyDescent="0.2">
      <c r="B64" s="6"/>
      <c r="C64" s="6"/>
      <c r="D64" s="6"/>
      <c r="E64" s="6"/>
      <c r="F64" s="6"/>
      <c r="G64" s="9"/>
      <c r="H64" s="9"/>
      <c r="I64" s="9"/>
      <c r="J64" s="9"/>
      <c r="K64" s="9"/>
      <c r="L64" s="6"/>
      <c r="M64" s="6"/>
      <c r="N64" s="6"/>
      <c r="O64" s="6"/>
      <c r="P64" s="6"/>
    </row>
    <row r="65" spans="2:16" x14ac:dyDescent="0.2">
      <c r="B65" s="6"/>
      <c r="C65" s="6"/>
      <c r="D65" s="6"/>
      <c r="E65" s="6"/>
      <c r="F65" s="6"/>
      <c r="G65" s="9"/>
      <c r="H65" s="9"/>
      <c r="I65" s="9"/>
      <c r="J65" s="9"/>
      <c r="K65" s="9"/>
      <c r="L65" s="6"/>
      <c r="M65" s="6"/>
      <c r="N65" s="6"/>
      <c r="O65" s="6"/>
      <c r="P65" s="6"/>
    </row>
    <row r="66" spans="2:16" x14ac:dyDescent="0.2">
      <c r="B66" s="6"/>
      <c r="C66" s="6"/>
      <c r="D66" s="6"/>
      <c r="E66" s="6"/>
      <c r="F66" s="6"/>
      <c r="G66" s="9"/>
      <c r="H66" s="9"/>
      <c r="I66" s="9"/>
      <c r="J66" s="9"/>
      <c r="K66" s="9"/>
      <c r="L66" s="6"/>
      <c r="M66" s="6"/>
      <c r="N66" s="6"/>
      <c r="O66" s="6"/>
      <c r="P66" s="6"/>
    </row>
    <row r="67" spans="2:16" x14ac:dyDescent="0.2">
      <c r="B67" s="6"/>
      <c r="C67" s="6"/>
      <c r="D67" s="6"/>
      <c r="E67" s="6"/>
      <c r="F67" s="6"/>
      <c r="G67" s="9"/>
      <c r="H67" s="9"/>
      <c r="I67" s="9"/>
      <c r="J67" s="9"/>
      <c r="K67" s="9"/>
      <c r="L67" s="6"/>
      <c r="M67" s="6"/>
      <c r="N67" s="6"/>
      <c r="O67" s="6"/>
      <c r="P67" s="6"/>
    </row>
    <row r="68" spans="2:16" x14ac:dyDescent="0.2">
      <c r="B68" s="6"/>
      <c r="C68" s="6"/>
      <c r="D68" s="6"/>
      <c r="E68" s="6"/>
      <c r="F68" s="6"/>
      <c r="G68" s="9"/>
      <c r="H68" s="9"/>
      <c r="I68" s="9"/>
      <c r="J68" s="9"/>
      <c r="K68" s="9"/>
      <c r="L68" s="6"/>
      <c r="M68" s="6"/>
      <c r="N68" s="6"/>
      <c r="O68" s="6"/>
      <c r="P68" s="6"/>
    </row>
    <row r="69" spans="2:16" x14ac:dyDescent="0.2">
      <c r="B69" s="6"/>
      <c r="C69" s="6"/>
      <c r="D69" s="6"/>
      <c r="E69" s="6"/>
      <c r="F69" s="6"/>
      <c r="G69" s="9"/>
      <c r="H69" s="9"/>
      <c r="I69" s="9"/>
      <c r="J69" s="9"/>
      <c r="K69" s="9"/>
      <c r="L69" s="6"/>
      <c r="M69" s="6"/>
      <c r="N69" s="6"/>
      <c r="O69" s="6"/>
      <c r="P69" s="6"/>
    </row>
    <row r="70" spans="2:16" x14ac:dyDescent="0.2">
      <c r="B70" s="6"/>
      <c r="C70" s="6"/>
      <c r="D70" s="6"/>
      <c r="E70" s="6"/>
      <c r="F70" s="6"/>
      <c r="G70" s="9"/>
      <c r="H70" s="9"/>
      <c r="I70" s="9"/>
      <c r="J70" s="9"/>
      <c r="K70" s="9"/>
      <c r="L70" s="6"/>
      <c r="M70" s="6"/>
      <c r="N70" s="6"/>
      <c r="O70" s="6"/>
      <c r="P70" s="6"/>
    </row>
    <row r="71" spans="2:16" x14ac:dyDescent="0.2">
      <c r="B71" s="6"/>
      <c r="C71" s="6"/>
      <c r="D71" s="6"/>
      <c r="E71" s="6"/>
      <c r="F71" s="6"/>
      <c r="G71" s="9"/>
      <c r="H71" s="9"/>
      <c r="I71" s="9"/>
      <c r="J71" s="9"/>
      <c r="K71" s="9"/>
      <c r="L71" s="6"/>
      <c r="M71" s="6"/>
      <c r="N71" s="6"/>
      <c r="O71" s="6"/>
      <c r="P71" s="6"/>
    </row>
    <row r="72" spans="2:16" x14ac:dyDescent="0.2">
      <c r="B72" s="6"/>
      <c r="C72" s="6"/>
      <c r="D72" s="6"/>
      <c r="E72" s="6"/>
      <c r="F72" s="6"/>
      <c r="G72" s="9"/>
      <c r="H72" s="9"/>
      <c r="I72" s="9"/>
      <c r="J72" s="9"/>
      <c r="K72" s="9"/>
      <c r="L72" s="6"/>
      <c r="M72" s="6"/>
      <c r="N72" s="6"/>
      <c r="O72" s="6"/>
      <c r="P72" s="6"/>
    </row>
    <row r="73" spans="2:16" x14ac:dyDescent="0.2">
      <c r="B73" s="6"/>
      <c r="C73" s="6"/>
      <c r="D73" s="6"/>
      <c r="E73" s="6"/>
      <c r="F73" s="6"/>
      <c r="G73" s="9"/>
      <c r="H73" s="9"/>
      <c r="I73" s="9"/>
      <c r="J73" s="9"/>
      <c r="K73" s="9"/>
      <c r="L73" s="6"/>
      <c r="M73" s="6"/>
      <c r="N73" s="6"/>
      <c r="O73" s="6"/>
      <c r="P73" s="6"/>
    </row>
    <row r="74" spans="2:16" x14ac:dyDescent="0.2">
      <c r="B74" s="6"/>
      <c r="C74" s="6"/>
      <c r="D74" s="6"/>
      <c r="E74" s="6"/>
      <c r="F74" s="6"/>
      <c r="G74" s="9"/>
      <c r="H74" s="9"/>
      <c r="I74" s="9"/>
      <c r="J74" s="9"/>
      <c r="K74" s="9"/>
      <c r="L74" s="6"/>
      <c r="M74" s="6"/>
      <c r="N74" s="6"/>
      <c r="O74" s="6"/>
      <c r="P74" s="6"/>
    </row>
    <row r="75" spans="2:16" x14ac:dyDescent="0.2">
      <c r="B75" s="6"/>
      <c r="C75" s="6"/>
      <c r="D75" s="6"/>
      <c r="E75" s="6"/>
      <c r="F75" s="6"/>
      <c r="G75" s="9"/>
      <c r="H75" s="9"/>
      <c r="I75" s="9"/>
      <c r="J75" s="9"/>
      <c r="K75" s="9"/>
      <c r="L75" s="6"/>
      <c r="M75" s="6"/>
      <c r="N75" s="6"/>
      <c r="O75" s="6"/>
      <c r="P75" s="6"/>
    </row>
    <row r="76" spans="2:16" x14ac:dyDescent="0.2">
      <c r="B76" s="6"/>
      <c r="C76" s="6"/>
      <c r="D76" s="6"/>
      <c r="E76" s="6"/>
      <c r="F76" s="6"/>
      <c r="G76" s="9"/>
      <c r="H76" s="9"/>
      <c r="I76" s="9"/>
      <c r="J76" s="9"/>
      <c r="K76" s="9"/>
      <c r="L76" s="6"/>
      <c r="M76" s="6"/>
      <c r="N76" s="6"/>
      <c r="O76" s="6"/>
      <c r="P76" s="6"/>
    </row>
    <row r="77" spans="2:16" x14ac:dyDescent="0.2">
      <c r="B77" s="6"/>
      <c r="C77" s="6"/>
      <c r="D77" s="6"/>
      <c r="E77" s="6"/>
      <c r="F77" s="6"/>
      <c r="G77" s="9"/>
      <c r="H77" s="9"/>
      <c r="I77" s="9"/>
      <c r="J77" s="9"/>
      <c r="K77" s="9"/>
      <c r="L77" s="6"/>
      <c r="M77" s="6"/>
      <c r="N77" s="6"/>
      <c r="O77" s="6"/>
      <c r="P77" s="6"/>
    </row>
    <row r="78" spans="2:16" x14ac:dyDescent="0.2">
      <c r="B78" s="6"/>
      <c r="C78" s="6"/>
      <c r="D78" s="6"/>
      <c r="E78" s="6"/>
      <c r="F78" s="6"/>
      <c r="G78" s="9"/>
      <c r="H78" s="9"/>
      <c r="I78" s="9"/>
      <c r="J78" s="9"/>
      <c r="K78" s="9"/>
      <c r="L78" s="6"/>
      <c r="M78" s="6"/>
      <c r="N78" s="6"/>
      <c r="O78" s="6"/>
      <c r="P78" s="6"/>
    </row>
    <row r="79" spans="2:16" x14ac:dyDescent="0.2">
      <c r="B79" s="6"/>
      <c r="C79" s="6"/>
      <c r="D79" s="6"/>
      <c r="E79" s="6"/>
      <c r="F79" s="6"/>
      <c r="G79" s="9"/>
      <c r="H79" s="9"/>
      <c r="I79" s="9"/>
      <c r="J79" s="9"/>
      <c r="K79" s="9"/>
      <c r="L79" s="6"/>
      <c r="M79" s="6"/>
      <c r="N79" s="6"/>
      <c r="O79" s="6"/>
      <c r="P79" s="6"/>
    </row>
    <row r="80" spans="2:16" x14ac:dyDescent="0.2">
      <c r="B80" s="6"/>
      <c r="C80" s="6"/>
      <c r="D80" s="6"/>
      <c r="E80" s="6"/>
      <c r="F80" s="6"/>
      <c r="G80" s="9"/>
      <c r="H80" s="9"/>
      <c r="I80" s="9"/>
      <c r="J80" s="9"/>
      <c r="K80" s="9"/>
      <c r="L80" s="6"/>
      <c r="M80" s="6"/>
      <c r="N80" s="6"/>
      <c r="O80" s="6"/>
      <c r="P80" s="6"/>
    </row>
    <row r="81" spans="2:16" x14ac:dyDescent="0.2">
      <c r="B81" s="6"/>
      <c r="C81" s="6"/>
      <c r="D81" s="6"/>
      <c r="E81" s="6"/>
      <c r="F81" s="6"/>
      <c r="G81" s="9"/>
      <c r="H81" s="9"/>
      <c r="I81" s="9"/>
      <c r="J81" s="9"/>
      <c r="K81" s="9"/>
      <c r="L81" s="6"/>
      <c r="M81" s="6"/>
      <c r="N81" s="6"/>
      <c r="O81" s="6"/>
      <c r="P81" s="6"/>
    </row>
    <row r="82" spans="2:16" x14ac:dyDescent="0.2">
      <c r="B82" s="6"/>
      <c r="C82" s="6"/>
      <c r="D82" s="6"/>
      <c r="E82" s="6"/>
      <c r="F82" s="6"/>
      <c r="G82" s="9"/>
      <c r="H82" s="9"/>
      <c r="I82" s="9"/>
      <c r="J82" s="9"/>
      <c r="K82" s="9"/>
      <c r="L82" s="6"/>
      <c r="M82" s="6"/>
      <c r="N82" s="6"/>
      <c r="O82" s="6"/>
      <c r="P82" s="6"/>
    </row>
    <row r="83" spans="2:16" x14ac:dyDescent="0.2">
      <c r="B83" s="6"/>
      <c r="C83" s="6"/>
      <c r="D83" s="6"/>
      <c r="E83" s="6"/>
      <c r="F83" s="6"/>
      <c r="G83" s="9"/>
      <c r="H83" s="9"/>
      <c r="I83" s="9"/>
      <c r="J83" s="9"/>
      <c r="K83" s="9"/>
      <c r="L83" s="6"/>
      <c r="M83" s="6"/>
      <c r="N83" s="6"/>
      <c r="O83" s="6"/>
      <c r="P83" s="6"/>
    </row>
    <row r="84" spans="2:16" x14ac:dyDescent="0.2">
      <c r="B84" s="6"/>
      <c r="C84" s="6"/>
      <c r="D84" s="6"/>
      <c r="E84" s="6"/>
      <c r="F84" s="6"/>
      <c r="G84" s="9"/>
      <c r="H84" s="9"/>
      <c r="I84" s="9"/>
      <c r="J84" s="9"/>
      <c r="K84" s="9"/>
      <c r="L84" s="6"/>
      <c r="M84" s="6"/>
      <c r="N84" s="6"/>
      <c r="O84" s="6"/>
      <c r="P84" s="6"/>
    </row>
    <row r="85" spans="2:16" x14ac:dyDescent="0.2">
      <c r="B85" s="6"/>
      <c r="C85" s="6"/>
      <c r="D85" s="6"/>
      <c r="E85" s="6"/>
      <c r="F85" s="6"/>
      <c r="G85" s="9"/>
      <c r="H85" s="9"/>
      <c r="I85" s="9"/>
      <c r="J85" s="9"/>
      <c r="K85" s="9"/>
      <c r="L85" s="6"/>
      <c r="M85" s="6"/>
      <c r="N85" s="6"/>
      <c r="O85" s="6"/>
      <c r="P85" s="6"/>
    </row>
    <row r="86" spans="2:16" x14ac:dyDescent="0.2">
      <c r="B86" s="6"/>
      <c r="C86" s="6"/>
      <c r="D86" s="6"/>
      <c r="E86" s="6"/>
      <c r="F86" s="6"/>
      <c r="G86" s="9"/>
      <c r="H86" s="9"/>
      <c r="I86" s="9"/>
      <c r="J86" s="9"/>
      <c r="K86" s="9"/>
      <c r="L86" s="6"/>
      <c r="M86" s="6"/>
      <c r="N86" s="6"/>
      <c r="O86" s="6"/>
      <c r="P86" s="6"/>
    </row>
    <row r="87" spans="2:16" x14ac:dyDescent="0.2">
      <c r="B87" s="6"/>
      <c r="C87" s="6"/>
      <c r="D87" s="6"/>
      <c r="E87" s="6"/>
      <c r="F87" s="6"/>
      <c r="G87" s="9"/>
      <c r="H87" s="9"/>
      <c r="I87" s="9"/>
      <c r="J87" s="9"/>
      <c r="K87" s="9"/>
      <c r="L87" s="6"/>
      <c r="M87" s="6"/>
      <c r="N87" s="6"/>
      <c r="O87" s="6"/>
      <c r="P87" s="6"/>
    </row>
    <row r="88" spans="2:16" x14ac:dyDescent="0.2">
      <c r="B88" s="6"/>
      <c r="C88" s="6"/>
      <c r="D88" s="6"/>
      <c r="E88" s="6"/>
      <c r="F88" s="6"/>
      <c r="G88" s="9"/>
      <c r="H88" s="9"/>
      <c r="I88" s="9"/>
      <c r="J88" s="9"/>
      <c r="K88" s="9"/>
      <c r="L88" s="6"/>
      <c r="M88" s="6"/>
      <c r="N88" s="6"/>
      <c r="O88" s="6"/>
      <c r="P88" s="6"/>
    </row>
    <row r="89" spans="2:16" x14ac:dyDescent="0.2">
      <c r="B89" s="6"/>
      <c r="C89" s="6"/>
      <c r="D89" s="6"/>
      <c r="E89" s="6"/>
      <c r="F89" s="6"/>
      <c r="G89" s="9"/>
      <c r="H89" s="9"/>
      <c r="I89" s="9"/>
      <c r="J89" s="9"/>
      <c r="K89" s="9"/>
      <c r="L89" s="6"/>
      <c r="M89" s="6"/>
      <c r="N89" s="6"/>
      <c r="O89" s="6"/>
      <c r="P89" s="6"/>
    </row>
    <row r="90" spans="2:16" x14ac:dyDescent="0.2">
      <c r="B90" s="6"/>
      <c r="C90" s="6"/>
      <c r="D90" s="6"/>
      <c r="E90" s="6"/>
      <c r="F90" s="6"/>
      <c r="G90" s="9"/>
      <c r="H90" s="9"/>
      <c r="I90" s="9"/>
      <c r="J90" s="9"/>
      <c r="K90" s="9"/>
      <c r="L90" s="6"/>
      <c r="M90" s="6"/>
      <c r="N90" s="6"/>
      <c r="O90" s="6"/>
      <c r="P90" s="6"/>
    </row>
    <row r="91" spans="2:16" x14ac:dyDescent="0.2">
      <c r="B91" s="6"/>
      <c r="C91" s="6"/>
      <c r="D91" s="6"/>
      <c r="E91" s="6"/>
      <c r="F91" s="6"/>
      <c r="G91" s="9"/>
      <c r="H91" s="9"/>
      <c r="I91" s="9"/>
      <c r="J91" s="9"/>
      <c r="K91" s="9"/>
      <c r="L91" s="6"/>
      <c r="M91" s="6"/>
      <c r="N91" s="6"/>
      <c r="O91" s="6"/>
      <c r="P91" s="6"/>
    </row>
    <row r="92" spans="2:16" x14ac:dyDescent="0.2">
      <c r="B92" s="6"/>
      <c r="C92" s="6"/>
      <c r="D92" s="6"/>
      <c r="E92" s="6"/>
      <c r="F92" s="6"/>
      <c r="G92" s="9"/>
      <c r="H92" s="9"/>
      <c r="I92" s="9"/>
      <c r="J92" s="9"/>
      <c r="K92" s="9"/>
      <c r="L92" s="6"/>
      <c r="M92" s="6"/>
      <c r="N92" s="6"/>
      <c r="O92" s="6"/>
      <c r="P92" s="6"/>
    </row>
    <row r="93" spans="2:16" x14ac:dyDescent="0.2">
      <c r="B93" s="6"/>
      <c r="C93" s="6"/>
      <c r="D93" s="6"/>
      <c r="E93" s="6"/>
      <c r="F93" s="6"/>
      <c r="G93" s="9"/>
      <c r="H93" s="9"/>
      <c r="I93" s="9"/>
      <c r="J93" s="9"/>
      <c r="K93" s="9"/>
      <c r="L93" s="6"/>
      <c r="M93" s="6"/>
      <c r="N93" s="6"/>
      <c r="O93" s="6"/>
      <c r="P93" s="6"/>
    </row>
    <row r="94" spans="2:16" x14ac:dyDescent="0.2">
      <c r="B94" s="6"/>
      <c r="C94" s="6"/>
      <c r="D94" s="6"/>
      <c r="E94" s="6"/>
      <c r="F94" s="6"/>
      <c r="G94" s="9"/>
      <c r="H94" s="9"/>
      <c r="I94" s="9"/>
      <c r="J94" s="9"/>
      <c r="K94" s="9"/>
      <c r="L94" s="6"/>
      <c r="M94" s="6"/>
      <c r="N94" s="6"/>
      <c r="O94" s="6"/>
      <c r="P94" s="6"/>
    </row>
    <row r="95" spans="2:16" x14ac:dyDescent="0.2">
      <c r="B95" s="6"/>
      <c r="C95" s="6"/>
      <c r="D95" s="6"/>
      <c r="E95" s="6"/>
      <c r="F95" s="6"/>
      <c r="G95" s="9"/>
      <c r="H95" s="9"/>
      <c r="I95" s="9"/>
      <c r="J95" s="9"/>
      <c r="K95" s="9"/>
      <c r="L95" s="6"/>
      <c r="M95" s="6"/>
      <c r="N95" s="6"/>
      <c r="O95" s="6"/>
      <c r="P95" s="6"/>
    </row>
    <row r="96" spans="2:16" x14ac:dyDescent="0.2">
      <c r="B96" s="6"/>
      <c r="C96" s="6"/>
      <c r="D96" s="6"/>
      <c r="E96" s="6"/>
      <c r="F96" s="6"/>
      <c r="G96" s="9"/>
      <c r="H96" s="9"/>
      <c r="I96" s="9"/>
      <c r="J96" s="9"/>
      <c r="K96" s="9"/>
      <c r="L96" s="6"/>
      <c r="M96" s="6"/>
      <c r="N96" s="6"/>
      <c r="O96" s="6"/>
      <c r="P96" s="6"/>
    </row>
    <row r="97" spans="2:16" x14ac:dyDescent="0.2">
      <c r="B97" s="6"/>
      <c r="C97" s="6"/>
      <c r="D97" s="6"/>
      <c r="E97" s="6"/>
      <c r="F97" s="6"/>
      <c r="G97" s="9"/>
      <c r="H97" s="9"/>
      <c r="I97" s="9"/>
      <c r="J97" s="9"/>
      <c r="K97" s="9"/>
      <c r="L97" s="6"/>
      <c r="M97" s="6"/>
      <c r="N97" s="6"/>
      <c r="O97" s="6"/>
      <c r="P97" s="6"/>
    </row>
    <row r="98" spans="2:16" x14ac:dyDescent="0.2">
      <c r="B98" s="6"/>
      <c r="C98" s="6"/>
      <c r="D98" s="6"/>
      <c r="E98" s="6"/>
      <c r="F98" s="6"/>
      <c r="G98" s="9"/>
      <c r="H98" s="9"/>
      <c r="I98" s="9"/>
      <c r="J98" s="9"/>
      <c r="K98" s="9"/>
      <c r="L98" s="6"/>
      <c r="M98" s="6"/>
      <c r="N98" s="6"/>
      <c r="O98" s="6"/>
      <c r="P98" s="6"/>
    </row>
    <row r="99" spans="2:16" x14ac:dyDescent="0.2">
      <c r="B99" s="6"/>
      <c r="C99" s="6"/>
      <c r="D99" s="6"/>
      <c r="E99" s="6"/>
      <c r="F99" s="6"/>
      <c r="G99" s="9"/>
      <c r="H99" s="9"/>
      <c r="I99" s="9"/>
      <c r="J99" s="9"/>
      <c r="K99" s="9"/>
      <c r="L99" s="6"/>
      <c r="M99" s="6"/>
      <c r="N99" s="6"/>
      <c r="O99" s="6"/>
      <c r="P99" s="6"/>
    </row>
    <row r="100" spans="2:16" x14ac:dyDescent="0.2">
      <c r="B100" s="6"/>
      <c r="C100" s="6"/>
      <c r="D100" s="6"/>
      <c r="E100" s="6"/>
      <c r="F100" s="6"/>
      <c r="G100" s="9"/>
      <c r="H100" s="9"/>
      <c r="I100" s="9"/>
      <c r="J100" s="9"/>
      <c r="K100" s="9"/>
      <c r="L100" s="6"/>
      <c r="M100" s="6"/>
      <c r="N100" s="6"/>
      <c r="O100" s="6"/>
      <c r="P100" s="6"/>
    </row>
    <row r="101" spans="2:16" x14ac:dyDescent="0.2">
      <c r="B101" s="6"/>
      <c r="C101" s="6"/>
      <c r="D101" s="6"/>
      <c r="E101" s="6"/>
      <c r="F101" s="6"/>
      <c r="G101" s="9"/>
      <c r="H101" s="9"/>
      <c r="I101" s="9"/>
      <c r="J101" s="9"/>
      <c r="K101" s="9"/>
      <c r="L101" s="6"/>
      <c r="M101" s="6"/>
      <c r="N101" s="6"/>
      <c r="O101" s="6"/>
      <c r="P101" s="6"/>
    </row>
    <row r="102" spans="2:16" x14ac:dyDescent="0.2">
      <c r="B102" s="6"/>
      <c r="C102" s="6"/>
      <c r="D102" s="6"/>
      <c r="E102" s="6"/>
      <c r="F102" s="6"/>
      <c r="G102" s="9"/>
      <c r="H102" s="9"/>
      <c r="I102" s="9"/>
      <c r="J102" s="9"/>
      <c r="K102" s="9"/>
      <c r="L102" s="6"/>
      <c r="M102" s="6"/>
      <c r="N102" s="6"/>
      <c r="O102" s="6"/>
      <c r="P102" s="6"/>
    </row>
    <row r="103" spans="2:16" x14ac:dyDescent="0.2">
      <c r="B103" s="6"/>
      <c r="C103" s="6"/>
      <c r="D103" s="6"/>
      <c r="E103" s="6"/>
      <c r="F103" s="6"/>
      <c r="G103" s="9"/>
      <c r="H103" s="9"/>
      <c r="I103" s="9"/>
      <c r="J103" s="9"/>
      <c r="K103" s="9"/>
      <c r="L103" s="6"/>
      <c r="M103" s="6"/>
      <c r="N103" s="6"/>
      <c r="O103" s="6"/>
      <c r="P103" s="6"/>
    </row>
    <row r="104" spans="2:16" x14ac:dyDescent="0.2">
      <c r="B104" s="6"/>
      <c r="C104" s="6"/>
      <c r="D104" s="6"/>
      <c r="E104" s="6"/>
      <c r="F104" s="6"/>
      <c r="G104" s="9"/>
      <c r="H104" s="9"/>
      <c r="I104" s="9"/>
      <c r="J104" s="9"/>
      <c r="K104" s="9"/>
      <c r="L104" s="6"/>
      <c r="M104" s="6"/>
      <c r="N104" s="6"/>
      <c r="O104" s="6"/>
      <c r="P104" s="6"/>
    </row>
    <row r="105" spans="2:16" x14ac:dyDescent="0.2">
      <c r="B105" s="6"/>
      <c r="C105" s="6"/>
      <c r="D105" s="6"/>
      <c r="E105" s="6"/>
      <c r="F105" s="6"/>
      <c r="G105" s="9"/>
      <c r="H105" s="9"/>
      <c r="I105" s="9"/>
      <c r="J105" s="9"/>
      <c r="K105" s="9"/>
      <c r="L105" s="6"/>
      <c r="M105" s="6"/>
      <c r="N105" s="6"/>
      <c r="O105" s="6"/>
      <c r="P105" s="6"/>
    </row>
    <row r="106" spans="2:16" x14ac:dyDescent="0.2">
      <c r="B106" s="6"/>
      <c r="C106" s="6"/>
      <c r="D106" s="6"/>
      <c r="E106" s="6"/>
      <c r="F106" s="6"/>
      <c r="G106" s="9"/>
      <c r="H106" s="9"/>
      <c r="I106" s="9"/>
      <c r="J106" s="9"/>
      <c r="K106" s="9"/>
      <c r="L106" s="6"/>
      <c r="M106" s="6"/>
      <c r="N106" s="6"/>
      <c r="O106" s="6"/>
      <c r="P106" s="6"/>
    </row>
    <row r="107" spans="2:16" x14ac:dyDescent="0.2">
      <c r="B107" s="6"/>
      <c r="C107" s="6"/>
      <c r="D107" s="6"/>
      <c r="E107" s="6"/>
      <c r="F107" s="6"/>
      <c r="G107" s="9"/>
      <c r="H107" s="9"/>
      <c r="I107" s="9"/>
      <c r="J107" s="9"/>
      <c r="K107" s="9"/>
      <c r="L107" s="6"/>
      <c r="M107" s="6"/>
      <c r="N107" s="6"/>
      <c r="O107" s="6"/>
      <c r="P107" s="6"/>
    </row>
    <row r="108" spans="2:16" x14ac:dyDescent="0.2">
      <c r="B108" s="6"/>
      <c r="C108" s="6"/>
      <c r="D108" s="6"/>
      <c r="E108" s="6"/>
      <c r="F108" s="6"/>
      <c r="G108" s="9"/>
      <c r="H108" s="9"/>
      <c r="I108" s="9"/>
      <c r="J108" s="9"/>
      <c r="K108" s="9"/>
      <c r="L108" s="6"/>
      <c r="M108" s="6"/>
      <c r="N108" s="6"/>
      <c r="O108" s="6"/>
      <c r="P108" s="6"/>
    </row>
    <row r="109" spans="2:16" x14ac:dyDescent="0.2">
      <c r="B109" s="6"/>
      <c r="C109" s="6"/>
      <c r="D109" s="6"/>
      <c r="E109" s="6"/>
      <c r="F109" s="6"/>
      <c r="G109" s="9"/>
      <c r="H109" s="9"/>
      <c r="I109" s="9"/>
      <c r="J109" s="9"/>
      <c r="K109" s="9"/>
      <c r="L109" s="6"/>
      <c r="M109" s="6"/>
      <c r="N109" s="6"/>
      <c r="O109" s="6"/>
      <c r="P109" s="6"/>
    </row>
    <row r="110" spans="2:16" x14ac:dyDescent="0.2">
      <c r="B110" s="6"/>
      <c r="C110" s="6"/>
      <c r="D110" s="6"/>
      <c r="E110" s="6"/>
      <c r="F110" s="6"/>
      <c r="G110" s="9"/>
      <c r="H110" s="9"/>
      <c r="I110" s="9"/>
      <c r="J110" s="9"/>
      <c r="K110" s="9"/>
      <c r="L110" s="6"/>
      <c r="M110" s="6"/>
      <c r="N110" s="6"/>
      <c r="O110" s="6"/>
      <c r="P110" s="6"/>
    </row>
    <row r="111" spans="2:16" x14ac:dyDescent="0.2">
      <c r="B111" s="6"/>
      <c r="C111" s="6"/>
      <c r="D111" s="6"/>
      <c r="E111" s="6"/>
      <c r="F111" s="6"/>
      <c r="G111" s="9"/>
      <c r="H111" s="9"/>
      <c r="I111" s="9"/>
      <c r="J111" s="9"/>
      <c r="K111" s="9"/>
      <c r="L111" s="6"/>
      <c r="M111" s="6"/>
      <c r="N111" s="6"/>
      <c r="O111" s="6"/>
      <c r="P111" s="6"/>
    </row>
    <row r="112" spans="2:16" x14ac:dyDescent="0.2">
      <c r="B112" s="6"/>
      <c r="C112" s="6"/>
      <c r="D112" s="6"/>
      <c r="E112" s="6"/>
      <c r="F112" s="6"/>
      <c r="G112" s="9"/>
      <c r="H112" s="9"/>
      <c r="I112" s="9"/>
      <c r="J112" s="9"/>
      <c r="K112" s="9"/>
      <c r="L112" s="6"/>
      <c r="M112" s="6"/>
      <c r="N112" s="6"/>
      <c r="O112" s="6"/>
      <c r="P112" s="6"/>
    </row>
    <row r="113" spans="2:16" x14ac:dyDescent="0.2">
      <c r="B113" s="6"/>
      <c r="C113" s="6"/>
      <c r="D113" s="6"/>
      <c r="E113" s="6"/>
      <c r="F113" s="6"/>
      <c r="G113" s="9"/>
      <c r="H113" s="9"/>
      <c r="I113" s="9"/>
      <c r="J113" s="9"/>
      <c r="K113" s="9"/>
      <c r="L113" s="6"/>
      <c r="M113" s="6"/>
      <c r="N113" s="6"/>
      <c r="O113" s="6"/>
      <c r="P113" s="6"/>
    </row>
    <row r="114" spans="2:16" x14ac:dyDescent="0.2">
      <c r="B114" s="6"/>
      <c r="C114" s="6"/>
      <c r="D114" s="6"/>
      <c r="E114" s="6"/>
      <c r="F114" s="6"/>
      <c r="G114" s="9"/>
      <c r="H114" s="9"/>
      <c r="I114" s="9"/>
      <c r="J114" s="9"/>
      <c r="K114" s="9"/>
      <c r="L114" s="6"/>
      <c r="M114" s="6"/>
      <c r="N114" s="6"/>
      <c r="O114" s="6"/>
      <c r="P114" s="6"/>
    </row>
    <row r="115" spans="2:16" x14ac:dyDescent="0.2">
      <c r="B115" s="6"/>
      <c r="C115" s="6"/>
      <c r="D115" s="6"/>
      <c r="E115" s="6"/>
      <c r="F115" s="6"/>
      <c r="G115" s="9"/>
      <c r="H115" s="9"/>
      <c r="I115" s="9"/>
      <c r="J115" s="9"/>
      <c r="K115" s="9"/>
      <c r="L115" s="6"/>
      <c r="M115" s="6"/>
      <c r="N115" s="6"/>
      <c r="O115" s="6"/>
      <c r="P115" s="6"/>
    </row>
    <row r="116" spans="2:16" x14ac:dyDescent="0.2">
      <c r="B116" s="6"/>
      <c r="C116" s="6"/>
      <c r="D116" s="6"/>
      <c r="E116" s="6"/>
      <c r="F116" s="6"/>
      <c r="G116" s="9"/>
      <c r="H116" s="9"/>
      <c r="I116" s="9"/>
      <c r="J116" s="9"/>
      <c r="K116" s="9"/>
      <c r="L116" s="6"/>
      <c r="M116" s="6"/>
      <c r="N116" s="6"/>
      <c r="O116" s="6"/>
      <c r="P116" s="6"/>
    </row>
    <row r="117" spans="2:16" x14ac:dyDescent="0.2">
      <c r="B117" s="6"/>
      <c r="C117" s="6"/>
      <c r="D117" s="6"/>
      <c r="E117" s="6"/>
      <c r="F117" s="6"/>
      <c r="G117" s="9"/>
      <c r="H117" s="9"/>
      <c r="I117" s="9"/>
      <c r="J117" s="9"/>
      <c r="K117" s="9"/>
      <c r="L117" s="6"/>
      <c r="M117" s="6"/>
      <c r="N117" s="6"/>
      <c r="O117" s="6"/>
      <c r="P117" s="6"/>
    </row>
    <row r="118" spans="2:16" x14ac:dyDescent="0.2">
      <c r="B118" s="6"/>
      <c r="C118" s="6"/>
      <c r="D118" s="6"/>
      <c r="E118" s="6"/>
      <c r="F118" s="6"/>
      <c r="G118" s="9"/>
      <c r="H118" s="9"/>
      <c r="I118" s="9"/>
      <c r="J118" s="9"/>
      <c r="K118" s="9"/>
      <c r="L118" s="6"/>
      <c r="M118" s="6"/>
      <c r="N118" s="6"/>
      <c r="O118" s="6"/>
      <c r="P118" s="6"/>
    </row>
    <row r="119" spans="2:16" x14ac:dyDescent="0.2">
      <c r="B119" s="6"/>
      <c r="C119" s="6"/>
      <c r="D119" s="6"/>
      <c r="E119" s="6"/>
      <c r="F119" s="6"/>
      <c r="G119" s="9"/>
      <c r="H119" s="9"/>
      <c r="I119" s="9"/>
      <c r="J119" s="9"/>
      <c r="K119" s="9"/>
      <c r="L119" s="6"/>
      <c r="M119" s="6"/>
      <c r="N119" s="6"/>
      <c r="O119" s="6"/>
      <c r="P119" s="6"/>
    </row>
    <row r="120" spans="2:16" x14ac:dyDescent="0.2">
      <c r="B120" s="6"/>
      <c r="C120" s="6"/>
      <c r="D120" s="6"/>
      <c r="E120" s="6"/>
      <c r="F120" s="6"/>
      <c r="G120" s="9"/>
      <c r="H120" s="9"/>
      <c r="I120" s="9"/>
      <c r="J120" s="9"/>
      <c r="K120" s="9"/>
      <c r="L120" s="6"/>
      <c r="M120" s="6"/>
      <c r="N120" s="6"/>
      <c r="O120" s="6"/>
      <c r="P120" s="6"/>
    </row>
    <row r="121" spans="2:16" x14ac:dyDescent="0.2">
      <c r="B121" s="6"/>
      <c r="C121" s="6"/>
      <c r="D121" s="6"/>
      <c r="E121" s="6"/>
      <c r="F121" s="6"/>
      <c r="G121" s="9"/>
      <c r="H121" s="9"/>
      <c r="I121" s="9"/>
      <c r="J121" s="9"/>
      <c r="K121" s="9"/>
      <c r="L121" s="6"/>
      <c r="M121" s="6"/>
      <c r="N121" s="6"/>
      <c r="O121" s="6"/>
      <c r="P121" s="6"/>
    </row>
    <row r="122" spans="2:16" x14ac:dyDescent="0.2">
      <c r="B122" s="6"/>
      <c r="C122" s="6"/>
      <c r="D122" s="6"/>
      <c r="E122" s="6"/>
      <c r="F122" s="6"/>
      <c r="G122" s="9"/>
      <c r="H122" s="9"/>
      <c r="I122" s="9"/>
      <c r="J122" s="9"/>
      <c r="K122" s="9"/>
      <c r="L122" s="6"/>
      <c r="M122" s="6"/>
      <c r="N122" s="6"/>
      <c r="O122" s="6"/>
      <c r="P122" s="6"/>
    </row>
    <row r="123" spans="2:16" x14ac:dyDescent="0.2">
      <c r="B123" s="6"/>
      <c r="C123" s="6"/>
      <c r="D123" s="6"/>
      <c r="E123" s="6"/>
      <c r="F123" s="6"/>
      <c r="G123" s="9"/>
      <c r="H123" s="9"/>
      <c r="I123" s="9"/>
      <c r="J123" s="9"/>
      <c r="K123" s="9"/>
      <c r="L123" s="6"/>
      <c r="M123" s="6"/>
      <c r="N123" s="6"/>
      <c r="O123" s="6"/>
      <c r="P123" s="6"/>
    </row>
    <row r="124" spans="2:16" x14ac:dyDescent="0.2">
      <c r="B124" s="6"/>
      <c r="C124" s="6"/>
      <c r="D124" s="6"/>
      <c r="E124" s="6"/>
      <c r="F124" s="6"/>
      <c r="G124" s="9"/>
      <c r="H124" s="9"/>
      <c r="I124" s="9"/>
      <c r="J124" s="9"/>
      <c r="K124" s="9"/>
      <c r="L124" s="6"/>
      <c r="M124" s="6"/>
      <c r="N124" s="6"/>
      <c r="O124" s="6"/>
      <c r="P124" s="6"/>
    </row>
    <row r="125" spans="2:16" x14ac:dyDescent="0.2">
      <c r="B125" s="6"/>
      <c r="C125" s="6"/>
      <c r="D125" s="6"/>
      <c r="E125" s="6"/>
      <c r="F125" s="6"/>
      <c r="G125" s="9"/>
      <c r="H125" s="9"/>
      <c r="I125" s="9"/>
      <c r="J125" s="9"/>
      <c r="K125" s="9"/>
      <c r="L125" s="6"/>
      <c r="M125" s="6"/>
      <c r="N125" s="6"/>
      <c r="O125" s="6"/>
      <c r="P125" s="6"/>
    </row>
    <row r="126" spans="2:16" x14ac:dyDescent="0.2">
      <c r="B126" s="6"/>
      <c r="C126" s="6"/>
      <c r="D126" s="6"/>
      <c r="E126" s="6"/>
      <c r="F126" s="6"/>
      <c r="G126" s="9"/>
      <c r="H126" s="9"/>
      <c r="I126" s="9"/>
      <c r="J126" s="9"/>
      <c r="K126" s="9"/>
      <c r="L126" s="6"/>
      <c r="M126" s="6"/>
      <c r="N126" s="6"/>
      <c r="O126" s="6"/>
      <c r="P126" s="6"/>
    </row>
    <row r="127" spans="2:16" x14ac:dyDescent="0.2">
      <c r="B127" s="6"/>
      <c r="C127" s="6"/>
      <c r="D127" s="6"/>
      <c r="E127" s="6"/>
      <c r="F127" s="6"/>
      <c r="G127" s="9"/>
      <c r="H127" s="9"/>
      <c r="I127" s="9"/>
      <c r="J127" s="9"/>
      <c r="K127" s="9"/>
      <c r="L127" s="6"/>
      <c r="M127" s="6"/>
      <c r="N127" s="6"/>
      <c r="O127" s="6"/>
      <c r="P127" s="6"/>
    </row>
    <row r="128" spans="2:16" x14ac:dyDescent="0.2">
      <c r="B128" s="6"/>
      <c r="C128" s="6"/>
      <c r="D128" s="6"/>
      <c r="E128" s="6"/>
      <c r="F128" s="6"/>
      <c r="G128" s="9"/>
      <c r="H128" s="9"/>
      <c r="I128" s="9"/>
      <c r="J128" s="9"/>
      <c r="K128" s="9"/>
      <c r="L128" s="6"/>
      <c r="M128" s="6"/>
      <c r="N128" s="6"/>
      <c r="O128" s="6"/>
      <c r="P128" s="6"/>
    </row>
    <row r="129" spans="2:16" x14ac:dyDescent="0.2">
      <c r="B129" s="6"/>
      <c r="C129" s="6"/>
      <c r="D129" s="6"/>
      <c r="E129" s="6"/>
      <c r="F129" s="6"/>
      <c r="G129" s="9"/>
      <c r="H129" s="9"/>
      <c r="I129" s="9"/>
      <c r="J129" s="9"/>
      <c r="K129" s="9"/>
      <c r="L129" s="6"/>
      <c r="M129" s="6"/>
      <c r="N129" s="6"/>
      <c r="O129" s="6"/>
      <c r="P129" s="6"/>
    </row>
    <row r="130" spans="2:16" x14ac:dyDescent="0.2">
      <c r="B130" s="6"/>
      <c r="C130" s="6"/>
      <c r="D130" s="6"/>
      <c r="E130" s="6"/>
      <c r="F130" s="6"/>
      <c r="G130" s="9"/>
      <c r="H130" s="9"/>
      <c r="I130" s="9"/>
      <c r="J130" s="9"/>
      <c r="K130" s="9"/>
      <c r="L130" s="6"/>
      <c r="M130" s="6"/>
      <c r="N130" s="6"/>
      <c r="O130" s="6"/>
      <c r="P130" s="6"/>
    </row>
    <row r="131" spans="2:16" x14ac:dyDescent="0.2">
      <c r="B131" s="6"/>
      <c r="C131" s="6"/>
      <c r="D131" s="6"/>
      <c r="E131" s="6"/>
      <c r="F131" s="6"/>
      <c r="G131" s="9"/>
      <c r="H131" s="9"/>
      <c r="I131" s="9"/>
      <c r="J131" s="9"/>
      <c r="K131" s="9"/>
      <c r="L131" s="6"/>
      <c r="M131" s="6"/>
      <c r="N131" s="6"/>
      <c r="O131" s="6"/>
      <c r="P131" s="6"/>
    </row>
    <row r="132" spans="2:16" x14ac:dyDescent="0.2">
      <c r="B132" s="6"/>
      <c r="C132" s="6"/>
      <c r="D132" s="6"/>
      <c r="E132" s="6"/>
      <c r="F132" s="6"/>
      <c r="G132" s="9"/>
      <c r="H132" s="9"/>
      <c r="I132" s="9"/>
      <c r="J132" s="9"/>
      <c r="K132" s="9"/>
      <c r="L132" s="6"/>
      <c r="M132" s="6"/>
      <c r="N132" s="6"/>
      <c r="O132" s="6"/>
      <c r="P132" s="6"/>
    </row>
    <row r="133" spans="2:16" x14ac:dyDescent="0.2">
      <c r="B133" s="6"/>
      <c r="C133" s="6"/>
      <c r="D133" s="6"/>
      <c r="E133" s="6"/>
      <c r="F133" s="6"/>
      <c r="G133" s="9"/>
      <c r="H133" s="9"/>
      <c r="I133" s="9"/>
      <c r="J133" s="9"/>
      <c r="K133" s="9"/>
      <c r="L133" s="6"/>
      <c r="M133" s="6"/>
      <c r="N133" s="6"/>
      <c r="O133" s="6"/>
      <c r="P133" s="6"/>
    </row>
  </sheetData>
  <dataConsolidate>
    <dataRefs count="1">
      <dataRef ref="H1:I65536" sheet="ANABİL" r:id="rId1"/>
    </dataRefs>
  </dataConsolidate>
  <mergeCells count="29">
    <mergeCell ref="B2:P2"/>
    <mergeCell ref="B1:P1"/>
    <mergeCell ref="B4:P4"/>
    <mergeCell ref="E12:E15"/>
    <mergeCell ref="G12:G15"/>
    <mergeCell ref="H12:H15"/>
    <mergeCell ref="I12:I15"/>
    <mergeCell ref="J12:J15"/>
    <mergeCell ref="B3:P3"/>
    <mergeCell ref="B7:P7"/>
    <mergeCell ref="B8:P11"/>
    <mergeCell ref="O5:P5"/>
    <mergeCell ref="C5:E5"/>
    <mergeCell ref="B25:P25"/>
    <mergeCell ref="B26:P26"/>
    <mergeCell ref="B24:P24"/>
    <mergeCell ref="B21:P21"/>
    <mergeCell ref="L14:L15"/>
    <mergeCell ref="M14:M15"/>
    <mergeCell ref="N14:N15"/>
    <mergeCell ref="O14:O15"/>
    <mergeCell ref="P14:P15"/>
    <mergeCell ref="B12:B15"/>
    <mergeCell ref="C12:C15"/>
    <mergeCell ref="D12:D15"/>
    <mergeCell ref="K12:K15"/>
    <mergeCell ref="F12:F15"/>
    <mergeCell ref="N12:P13"/>
    <mergeCell ref="L12:M13"/>
  </mergeCells>
  <conditionalFormatting sqref="B16:B19 G16:P16 L17:P19 G17:K20 E16:E20">
    <cfRule type="expression" dxfId="1" priority="6">
      <formula>IF($D16=$D17,FALSE,TRUE)</formula>
    </cfRule>
  </conditionalFormatting>
  <conditionalFormatting sqref="B20 L20:P20 C16:D20 F16:F20">
    <cfRule type="expression" dxfId="0" priority="8">
      <formula>IF($D16=#REF!,FALSE,TRUE)</formula>
    </cfRule>
  </conditionalFormatting>
  <dataValidations count="4">
    <dataValidation type="list" allowBlank="1" showInputMessage="1" showErrorMessage="1" sqref="B16:B20 B31:B33">
      <formula1>ders</formula1>
    </dataValidation>
    <dataValidation type="list" allowBlank="1" showInputMessage="1" showErrorMessage="1" sqref="B1:B6">
      <formula1>AYHAN</formula1>
    </dataValidation>
    <dataValidation type="list" allowBlank="1" showInputMessage="1" showErrorMessage="1" sqref="D31:D33 D16:D20">
      <formula1>"1.Eğitim,2.Eğitim"</formula1>
    </dataValidation>
    <dataValidation type="list" allowBlank="1" showInputMessage="1" showErrorMessage="1" sqref="C31:C33">
      <formula1>"TEK,ÇİFT"</formula1>
    </dataValidation>
  </dataValidations>
  <printOptions horizontalCentered="1"/>
  <pageMargins left="0.59055118110236227" right="0.39370078740157483" top="0.19685039370078741" bottom="0.19685039370078741" header="0.31496062992125984" footer="0.31496062992125984"/>
  <pageSetup paperSize="9" orientation="landscape" r:id="rId2"/>
  <headerFooter>
    <oddFooter>&amp;L&amp;N&amp;R&amp;P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3">
    <tabColor rgb="FF0000CC"/>
  </sheetPr>
  <dimension ref="A1:AC168"/>
  <sheetViews>
    <sheetView showGridLines="0" showZeros="0" tabSelected="1" view="pageBreakPreview" zoomScaleNormal="100" zoomScaleSheetLayoutView="100" workbookViewId="0">
      <selection activeCell="AI4" sqref="AI4"/>
    </sheetView>
  </sheetViews>
  <sheetFormatPr defaultColWidth="9.140625" defaultRowHeight="12.75" x14ac:dyDescent="0.2"/>
  <cols>
    <col min="1" max="1" width="24" style="30" customWidth="1"/>
    <col min="2" max="2" width="3.85546875" style="30" customWidth="1"/>
    <col min="3" max="3" width="6.42578125" style="30" customWidth="1"/>
    <col min="4" max="4" width="4.7109375" style="30" customWidth="1"/>
    <col min="5" max="5" width="4.85546875" style="30" customWidth="1"/>
    <col min="6" max="6" width="1.85546875" style="30" bestFit="1" customWidth="1"/>
    <col min="7" max="7" width="2" style="30" bestFit="1" customWidth="1"/>
    <col min="8" max="8" width="3" style="30" bestFit="1" customWidth="1"/>
    <col min="9" max="9" width="3.85546875" style="30" customWidth="1"/>
    <col min="10" max="10" width="9.28515625" style="31" customWidth="1"/>
    <col min="11" max="11" width="14.140625" style="31" customWidth="1"/>
    <col min="12" max="13" width="6.140625" style="30" customWidth="1"/>
    <col min="14" max="14" width="8.85546875" style="30" customWidth="1"/>
    <col min="15" max="15" width="1.85546875" style="32" customWidth="1"/>
    <col min="16" max="16" width="24" style="30" customWidth="1"/>
    <col min="17" max="17" width="3.85546875" style="30" customWidth="1"/>
    <col min="18" max="18" width="6.42578125" style="30" customWidth="1"/>
    <col min="19" max="19" width="3" style="30" bestFit="1" customWidth="1"/>
    <col min="20" max="20" width="4.85546875" style="30" customWidth="1"/>
    <col min="21" max="21" width="1.85546875" style="30" bestFit="1" customWidth="1"/>
    <col min="22" max="22" width="2" style="30" bestFit="1" customWidth="1"/>
    <col min="23" max="23" width="3" style="30" bestFit="1" customWidth="1"/>
    <col min="24" max="24" width="3.85546875" style="30" customWidth="1"/>
    <col min="25" max="25" width="9.28515625" style="31" customWidth="1"/>
    <col min="26" max="26" width="14.140625" style="31" customWidth="1"/>
    <col min="27" max="28" width="6.140625" style="30" customWidth="1"/>
    <col min="29" max="29" width="8.85546875" style="30" customWidth="1"/>
    <col min="30" max="16384" width="9.140625" style="32"/>
  </cols>
  <sheetData>
    <row r="1" spans="1:29" x14ac:dyDescent="0.2">
      <c r="A1" s="422" t="s">
        <v>3520</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row>
    <row r="2" spans="1:29" x14ac:dyDescent="0.2">
      <c r="A2" s="422"/>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row>
    <row r="3" spans="1:29" x14ac:dyDescent="0.2">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row>
    <row r="4" spans="1:29" s="33" customFormat="1" ht="16.5" customHeight="1" x14ac:dyDescent="0.2">
      <c r="A4" s="420" t="s">
        <v>325</v>
      </c>
      <c r="B4" s="420"/>
      <c r="C4" s="420"/>
      <c r="D4" s="420"/>
      <c r="E4" s="420"/>
      <c r="F4" s="420"/>
      <c r="G4" s="420"/>
      <c r="H4" s="420"/>
      <c r="I4" s="420"/>
      <c r="J4" s="420"/>
      <c r="K4" s="420"/>
      <c r="L4" s="420"/>
      <c r="M4" s="420"/>
      <c r="N4" s="420"/>
      <c r="P4" s="407" t="str">
        <f>A4</f>
        <v>Anayasa Hukuku Anabilim Dalı</v>
      </c>
      <c r="Q4" s="407"/>
      <c r="R4" s="407"/>
      <c r="S4" s="407"/>
      <c r="T4" s="407"/>
      <c r="U4" s="407"/>
      <c r="V4" s="407"/>
      <c r="W4" s="407"/>
      <c r="X4" s="407"/>
      <c r="Y4" s="407"/>
      <c r="Z4" s="407"/>
      <c r="AA4" s="407"/>
      <c r="AB4" s="407"/>
      <c r="AC4" s="407"/>
    </row>
    <row r="5" spans="1:29" s="34" customFormat="1" ht="12" x14ac:dyDescent="0.2">
      <c r="A5" s="421" t="s">
        <v>12</v>
      </c>
      <c r="B5" s="421"/>
      <c r="C5" s="421"/>
      <c r="D5" s="421"/>
      <c r="E5" s="421"/>
      <c r="F5" s="421"/>
      <c r="G5" s="421"/>
      <c r="H5" s="421"/>
      <c r="I5" s="421"/>
      <c r="J5" s="421"/>
      <c r="K5" s="421"/>
      <c r="L5" s="421"/>
      <c r="M5" s="421"/>
      <c r="N5" s="421"/>
      <c r="P5" s="408" t="s">
        <v>12</v>
      </c>
      <c r="Q5" s="408"/>
      <c r="R5" s="408"/>
      <c r="S5" s="408"/>
      <c r="T5" s="408"/>
      <c r="U5" s="408"/>
      <c r="V5" s="408"/>
      <c r="W5" s="408"/>
      <c r="X5" s="408"/>
      <c r="Y5" s="408"/>
      <c r="Z5" s="408"/>
      <c r="AA5" s="408"/>
      <c r="AB5" s="408"/>
      <c r="AC5" s="408"/>
    </row>
    <row r="6" spans="1:29" s="34" customFormat="1" ht="12" customHeight="1" x14ac:dyDescent="0.2">
      <c r="A6" s="409" t="s">
        <v>3518</v>
      </c>
      <c r="B6" s="409"/>
      <c r="C6" s="409"/>
      <c r="D6" s="409"/>
      <c r="E6" s="409"/>
      <c r="F6" s="409"/>
      <c r="G6" s="409"/>
      <c r="H6" s="409"/>
      <c r="I6" s="409"/>
      <c r="J6" s="409"/>
      <c r="K6" s="409"/>
      <c r="L6" s="409"/>
      <c r="M6" s="409"/>
      <c r="N6" s="409"/>
      <c r="P6" s="409" t="s">
        <v>3519</v>
      </c>
      <c r="Q6" s="409"/>
      <c r="R6" s="409"/>
      <c r="S6" s="409"/>
      <c r="T6" s="409"/>
      <c r="U6" s="409"/>
      <c r="V6" s="409"/>
      <c r="W6" s="409"/>
      <c r="X6" s="409"/>
      <c r="Y6" s="409"/>
      <c r="Z6" s="409"/>
      <c r="AA6" s="409"/>
      <c r="AB6" s="409"/>
      <c r="AC6" s="409"/>
    </row>
    <row r="7" spans="1:29" s="34" customFormat="1" ht="12" x14ac:dyDescent="0.2">
      <c r="A7" s="409"/>
      <c r="B7" s="409"/>
      <c r="C7" s="409"/>
      <c r="D7" s="409"/>
      <c r="E7" s="409"/>
      <c r="F7" s="409"/>
      <c r="G7" s="409"/>
      <c r="H7" s="409"/>
      <c r="I7" s="409"/>
      <c r="J7" s="409"/>
      <c r="K7" s="409"/>
      <c r="L7" s="409"/>
      <c r="M7" s="409"/>
      <c r="N7" s="409"/>
      <c r="P7" s="409"/>
      <c r="Q7" s="409"/>
      <c r="R7" s="409"/>
      <c r="S7" s="409"/>
      <c r="T7" s="409"/>
      <c r="U7" s="409"/>
      <c r="V7" s="409"/>
      <c r="W7" s="409"/>
      <c r="X7" s="409"/>
      <c r="Y7" s="409"/>
      <c r="Z7" s="409"/>
      <c r="AA7" s="409"/>
      <c r="AB7" s="409"/>
      <c r="AC7" s="409"/>
    </row>
    <row r="8" spans="1:29" s="34" customFormat="1" ht="12" x14ac:dyDescent="0.2">
      <c r="A8" s="409"/>
      <c r="B8" s="409"/>
      <c r="C8" s="409"/>
      <c r="D8" s="409"/>
      <c r="E8" s="409"/>
      <c r="F8" s="409"/>
      <c r="G8" s="409"/>
      <c r="H8" s="409"/>
      <c r="I8" s="409"/>
      <c r="J8" s="409"/>
      <c r="K8" s="409"/>
      <c r="L8" s="409"/>
      <c r="M8" s="409"/>
      <c r="N8" s="409"/>
      <c r="P8" s="409"/>
      <c r="Q8" s="409"/>
      <c r="R8" s="409"/>
      <c r="S8" s="409"/>
      <c r="T8" s="409"/>
      <c r="U8" s="409"/>
      <c r="V8" s="409"/>
      <c r="W8" s="409"/>
      <c r="X8" s="409"/>
      <c r="Y8" s="409"/>
      <c r="Z8" s="409"/>
      <c r="AA8" s="409"/>
      <c r="AB8" s="409"/>
      <c r="AC8" s="409"/>
    </row>
    <row r="9" spans="1:29" s="34" customFormat="1" ht="12" x14ac:dyDescent="0.2">
      <c r="A9" s="409"/>
      <c r="B9" s="409"/>
      <c r="C9" s="409"/>
      <c r="D9" s="409"/>
      <c r="E9" s="409"/>
      <c r="F9" s="409"/>
      <c r="G9" s="409"/>
      <c r="H9" s="409"/>
      <c r="I9" s="409"/>
      <c r="J9" s="409"/>
      <c r="K9" s="409"/>
      <c r="L9" s="409"/>
      <c r="M9" s="409"/>
      <c r="N9" s="409"/>
      <c r="P9" s="410"/>
      <c r="Q9" s="410"/>
      <c r="R9" s="410"/>
      <c r="S9" s="410"/>
      <c r="T9" s="410"/>
      <c r="U9" s="410"/>
      <c r="V9" s="410"/>
      <c r="W9" s="410"/>
      <c r="X9" s="410"/>
      <c r="Y9" s="410"/>
      <c r="Z9" s="410"/>
      <c r="AA9" s="410"/>
      <c r="AB9" s="410"/>
      <c r="AC9" s="410"/>
    </row>
    <row r="10" spans="1:29" ht="22.5" customHeight="1" x14ac:dyDescent="0.2">
      <c r="A10" s="35"/>
      <c r="B10" s="36"/>
      <c r="C10" s="37"/>
      <c r="D10" s="37"/>
      <c r="E10" s="36"/>
      <c r="F10" s="36"/>
      <c r="G10" s="36"/>
      <c r="H10" s="36"/>
      <c r="I10" s="36"/>
      <c r="J10" s="411" t="s">
        <v>10</v>
      </c>
      <c r="K10" s="411"/>
      <c r="L10" s="412" t="s">
        <v>9</v>
      </c>
      <c r="M10" s="413"/>
      <c r="N10" s="414"/>
      <c r="P10" s="35"/>
      <c r="Q10" s="36"/>
      <c r="R10" s="37"/>
      <c r="S10" s="37"/>
      <c r="T10" s="36"/>
      <c r="U10" s="36"/>
      <c r="V10" s="36"/>
      <c r="W10" s="36"/>
      <c r="X10" s="36"/>
      <c r="Y10" s="411" t="s">
        <v>10</v>
      </c>
      <c r="Z10" s="411"/>
      <c r="AA10" s="412" t="s">
        <v>9</v>
      </c>
      <c r="AB10" s="413"/>
      <c r="AC10" s="414"/>
    </row>
    <row r="11" spans="1:29" ht="52.5" x14ac:dyDescent="0.2">
      <c r="A11" s="45" t="s">
        <v>4</v>
      </c>
      <c r="B11" s="46" t="s">
        <v>324</v>
      </c>
      <c r="C11" s="47" t="s">
        <v>11</v>
      </c>
      <c r="D11" s="48" t="s">
        <v>5</v>
      </c>
      <c r="E11" s="46" t="s">
        <v>176</v>
      </c>
      <c r="F11" s="47" t="s">
        <v>17</v>
      </c>
      <c r="G11" s="47" t="s">
        <v>18</v>
      </c>
      <c r="H11" s="46" t="s">
        <v>145</v>
      </c>
      <c r="I11" s="46" t="s">
        <v>178</v>
      </c>
      <c r="J11" s="45" t="s">
        <v>3</v>
      </c>
      <c r="K11" s="45" t="s">
        <v>2</v>
      </c>
      <c r="L11" s="49" t="s">
        <v>8</v>
      </c>
      <c r="M11" s="49" t="s">
        <v>7</v>
      </c>
      <c r="N11" s="50" t="s">
        <v>6</v>
      </c>
      <c r="P11" s="45" t="s">
        <v>4</v>
      </c>
      <c r="Q11" s="46" t="s">
        <v>324</v>
      </c>
      <c r="R11" s="47" t="s">
        <v>11</v>
      </c>
      <c r="S11" s="48" t="s">
        <v>5</v>
      </c>
      <c r="T11" s="46" t="s">
        <v>176</v>
      </c>
      <c r="U11" s="47" t="s">
        <v>17</v>
      </c>
      <c r="V11" s="47" t="s">
        <v>18</v>
      </c>
      <c r="W11" s="46" t="s">
        <v>145</v>
      </c>
      <c r="X11" s="46" t="s">
        <v>178</v>
      </c>
      <c r="Y11" s="45" t="s">
        <v>3</v>
      </c>
      <c r="Z11" s="45" t="s">
        <v>2</v>
      </c>
      <c r="AA11" s="49" t="s">
        <v>8</v>
      </c>
      <c r="AB11" s="49" t="s">
        <v>7</v>
      </c>
      <c r="AC11" s="50" t="s">
        <v>6</v>
      </c>
    </row>
    <row r="12" spans="1:29" x14ac:dyDescent="0.2">
      <c r="A12" s="42" t="s">
        <v>397</v>
      </c>
      <c r="B12" s="43" t="s">
        <v>387</v>
      </c>
      <c r="C12" s="42" t="s">
        <v>388</v>
      </c>
      <c r="D12" s="53">
        <f t="shared" ref="D12:D43" si="0">IFERROR(INDEX(MÜFREDAT,MATCH($A12,ders,0),3),"")</f>
        <v>1</v>
      </c>
      <c r="E12" s="53">
        <f t="shared" ref="E12:E43" si="1">IFERROR(INDEX(MÜFREDAT,MATCH($A12,ders,0),1),"")</f>
        <v>1</v>
      </c>
      <c r="F12" s="54">
        <f>IFERROR(INDEX(MÜFREDAT,MATCH($A12,ders,0),9),"")</f>
        <v>3</v>
      </c>
      <c r="G12" s="54">
        <f>IFERROR(INDEX(MÜFREDAT,MATCH($A12,ders,0),10),"")</f>
        <v>1</v>
      </c>
      <c r="H12" s="54">
        <f>IFERROR(INDEX(MÜFREDAT,MATCH($A12,ders,0),11),"")</f>
        <v>4</v>
      </c>
      <c r="I12" s="44"/>
      <c r="J12" s="43"/>
      <c r="K12" s="42"/>
      <c r="L12" s="42"/>
      <c r="M12" s="42"/>
      <c r="N12" s="42"/>
      <c r="P12" s="42" t="s">
        <v>187</v>
      </c>
      <c r="Q12" s="43"/>
      <c r="R12" s="42"/>
      <c r="S12" s="53">
        <f t="shared" ref="S12:S43" si="2">IFERROR(INDEX(MÜFREDAT,MATCH($P12,ders,0),3),"")</f>
        <v>1</v>
      </c>
      <c r="T12" s="53">
        <f t="shared" ref="T12:T43" si="3">IFERROR(INDEX(MÜFREDAT,MATCH($P12,ders,0),1),"")</f>
        <v>1</v>
      </c>
      <c r="U12" s="54">
        <f t="shared" ref="U12:U43" si="4">IFERROR(INDEX(MÜFREDAT,MATCH($P12,ders,0),9),"")</f>
        <v>3</v>
      </c>
      <c r="V12" s="54">
        <f t="shared" ref="V12:V43" si="5">IFERROR(INDEX(MÜFREDAT,MATCH($P12,ders,0),10),"")</f>
        <v>1</v>
      </c>
      <c r="W12" s="54">
        <f t="shared" ref="W12:W43" si="6">IFERROR(INDEX(MÜFREDAT,MATCH($P12,ders,0),11),"")</f>
        <v>4</v>
      </c>
      <c r="X12" s="44"/>
      <c r="Y12" s="43"/>
      <c r="Z12" s="42"/>
      <c r="AA12" s="42"/>
      <c r="AB12" s="42"/>
      <c r="AC12" s="42"/>
    </row>
    <row r="13" spans="1:29" x14ac:dyDescent="0.2">
      <c r="A13" s="42"/>
      <c r="B13" s="43"/>
      <c r="C13" s="42"/>
      <c r="D13" s="53" t="str">
        <f t="shared" si="0"/>
        <v/>
      </c>
      <c r="E13" s="53" t="str">
        <f t="shared" si="1"/>
        <v/>
      </c>
      <c r="F13" s="54" t="str">
        <f t="shared" ref="F13:F43" si="7">IFERROR(INDEX(MÜFREDAT,MATCH($A13,ders,0),8),"")</f>
        <v/>
      </c>
      <c r="G13" s="54" t="str">
        <f t="shared" ref="G13:G43" si="8">IFERROR(INDEX(MÜFREDAT,MATCH($A13,ders,0),9),"")</f>
        <v/>
      </c>
      <c r="H13" s="54" t="str">
        <f t="shared" ref="H13:H43" si="9">IFERROR(INDEX(MÜFREDAT,MATCH($A13,ders,0),10),"")</f>
        <v/>
      </c>
      <c r="I13" s="44"/>
      <c r="J13" s="43"/>
      <c r="K13" s="42"/>
      <c r="L13" s="42"/>
      <c r="M13" s="42"/>
      <c r="N13" s="42"/>
      <c r="P13" s="42"/>
      <c r="Q13" s="43"/>
      <c r="R13" s="42"/>
      <c r="S13" s="53" t="str">
        <f t="shared" si="2"/>
        <v/>
      </c>
      <c r="T13" s="53" t="str">
        <f t="shared" si="3"/>
        <v/>
      </c>
      <c r="U13" s="54" t="str">
        <f t="shared" si="4"/>
        <v/>
      </c>
      <c r="V13" s="54" t="str">
        <f t="shared" si="5"/>
        <v/>
      </c>
      <c r="W13" s="54" t="str">
        <f t="shared" si="6"/>
        <v/>
      </c>
      <c r="X13" s="44"/>
      <c r="Y13" s="43"/>
      <c r="Z13" s="42"/>
      <c r="AA13" s="42"/>
      <c r="AB13" s="42"/>
      <c r="AC13" s="42"/>
    </row>
    <row r="14" spans="1:29" x14ac:dyDescent="0.2">
      <c r="A14" s="42"/>
      <c r="B14" s="43"/>
      <c r="C14" s="42"/>
      <c r="D14" s="53" t="str">
        <f t="shared" si="0"/>
        <v/>
      </c>
      <c r="E14" s="53" t="str">
        <f t="shared" si="1"/>
        <v/>
      </c>
      <c r="F14" s="54" t="str">
        <f t="shared" si="7"/>
        <v/>
      </c>
      <c r="G14" s="54" t="str">
        <f t="shared" si="8"/>
        <v/>
      </c>
      <c r="H14" s="54" t="str">
        <f t="shared" si="9"/>
        <v/>
      </c>
      <c r="I14" s="44"/>
      <c r="J14" s="43"/>
      <c r="K14" s="42"/>
      <c r="L14" s="42"/>
      <c r="M14" s="42"/>
      <c r="N14" s="42"/>
      <c r="P14" s="42"/>
      <c r="Q14" s="43"/>
      <c r="R14" s="42"/>
      <c r="S14" s="53" t="str">
        <f t="shared" si="2"/>
        <v/>
      </c>
      <c r="T14" s="53" t="str">
        <f t="shared" si="3"/>
        <v/>
      </c>
      <c r="U14" s="54" t="str">
        <f t="shared" si="4"/>
        <v/>
      </c>
      <c r="V14" s="54" t="str">
        <f t="shared" si="5"/>
        <v/>
      </c>
      <c r="W14" s="54" t="str">
        <f t="shared" si="6"/>
        <v/>
      </c>
      <c r="X14" s="44"/>
      <c r="Y14" s="43"/>
      <c r="Z14" s="42"/>
      <c r="AA14" s="42"/>
      <c r="AB14" s="42"/>
      <c r="AC14" s="42"/>
    </row>
    <row r="15" spans="1:29" x14ac:dyDescent="0.2">
      <c r="A15" s="42"/>
      <c r="B15" s="43"/>
      <c r="C15" s="42"/>
      <c r="D15" s="53" t="str">
        <f t="shared" si="0"/>
        <v/>
      </c>
      <c r="E15" s="53" t="str">
        <f t="shared" si="1"/>
        <v/>
      </c>
      <c r="F15" s="54" t="str">
        <f t="shared" si="7"/>
        <v/>
      </c>
      <c r="G15" s="54" t="str">
        <f t="shared" si="8"/>
        <v/>
      </c>
      <c r="H15" s="54" t="str">
        <f t="shared" si="9"/>
        <v/>
      </c>
      <c r="I15" s="44"/>
      <c r="J15" s="43"/>
      <c r="K15" s="42"/>
      <c r="L15" s="42"/>
      <c r="M15" s="42"/>
      <c r="N15" s="42"/>
      <c r="P15" s="42"/>
      <c r="Q15" s="43"/>
      <c r="R15" s="42"/>
      <c r="S15" s="53" t="str">
        <f t="shared" si="2"/>
        <v/>
      </c>
      <c r="T15" s="53" t="str">
        <f t="shared" si="3"/>
        <v/>
      </c>
      <c r="U15" s="54" t="str">
        <f t="shared" si="4"/>
        <v/>
      </c>
      <c r="V15" s="54" t="str">
        <f t="shared" si="5"/>
        <v/>
      </c>
      <c r="W15" s="54" t="str">
        <f t="shared" si="6"/>
        <v/>
      </c>
      <c r="X15" s="44"/>
      <c r="Y15" s="43"/>
      <c r="Z15" s="42"/>
      <c r="AA15" s="42"/>
      <c r="AB15" s="42"/>
      <c r="AC15" s="42"/>
    </row>
    <row r="16" spans="1:29" x14ac:dyDescent="0.2">
      <c r="A16" s="42"/>
      <c r="B16" s="43"/>
      <c r="C16" s="42"/>
      <c r="D16" s="53" t="str">
        <f t="shared" si="0"/>
        <v/>
      </c>
      <c r="E16" s="53" t="str">
        <f t="shared" si="1"/>
        <v/>
      </c>
      <c r="F16" s="54" t="str">
        <f t="shared" si="7"/>
        <v/>
      </c>
      <c r="G16" s="54" t="str">
        <f t="shared" si="8"/>
        <v/>
      </c>
      <c r="H16" s="54" t="str">
        <f t="shared" si="9"/>
        <v/>
      </c>
      <c r="I16" s="44"/>
      <c r="J16" s="43"/>
      <c r="K16" s="42"/>
      <c r="L16" s="42"/>
      <c r="M16" s="42"/>
      <c r="N16" s="42"/>
      <c r="P16" s="42"/>
      <c r="Q16" s="43"/>
      <c r="R16" s="42"/>
      <c r="S16" s="53" t="str">
        <f t="shared" si="2"/>
        <v/>
      </c>
      <c r="T16" s="53" t="str">
        <f t="shared" si="3"/>
        <v/>
      </c>
      <c r="U16" s="54" t="str">
        <f t="shared" si="4"/>
        <v/>
      </c>
      <c r="V16" s="54" t="str">
        <f t="shared" si="5"/>
        <v/>
      </c>
      <c r="W16" s="54" t="str">
        <f t="shared" si="6"/>
        <v/>
      </c>
      <c r="X16" s="44"/>
      <c r="Y16" s="43"/>
      <c r="Z16" s="42"/>
      <c r="AA16" s="42"/>
      <c r="AB16" s="42"/>
      <c r="AC16" s="42"/>
    </row>
    <row r="17" spans="1:29" x14ac:dyDescent="0.2">
      <c r="A17" s="42"/>
      <c r="B17" s="43"/>
      <c r="C17" s="42"/>
      <c r="D17" s="53" t="str">
        <f t="shared" si="0"/>
        <v/>
      </c>
      <c r="E17" s="53" t="str">
        <f t="shared" si="1"/>
        <v/>
      </c>
      <c r="F17" s="54" t="str">
        <f t="shared" si="7"/>
        <v/>
      </c>
      <c r="G17" s="54" t="str">
        <f t="shared" si="8"/>
        <v/>
      </c>
      <c r="H17" s="54" t="str">
        <f t="shared" si="9"/>
        <v/>
      </c>
      <c r="I17" s="44"/>
      <c r="J17" s="43"/>
      <c r="K17" s="42"/>
      <c r="L17" s="42"/>
      <c r="M17" s="42"/>
      <c r="N17" s="42"/>
      <c r="P17" s="42"/>
      <c r="Q17" s="43"/>
      <c r="R17" s="42"/>
      <c r="S17" s="53" t="str">
        <f t="shared" si="2"/>
        <v/>
      </c>
      <c r="T17" s="53" t="str">
        <f t="shared" si="3"/>
        <v/>
      </c>
      <c r="U17" s="54" t="str">
        <f t="shared" si="4"/>
        <v/>
      </c>
      <c r="V17" s="54" t="str">
        <f t="shared" si="5"/>
        <v/>
      </c>
      <c r="W17" s="54" t="str">
        <f t="shared" si="6"/>
        <v/>
      </c>
      <c r="X17" s="44"/>
      <c r="Y17" s="43"/>
      <c r="Z17" s="42"/>
      <c r="AA17" s="42"/>
      <c r="AB17" s="42"/>
      <c r="AC17" s="42"/>
    </row>
    <row r="18" spans="1:29" x14ac:dyDescent="0.2">
      <c r="A18" s="42"/>
      <c r="B18" s="43"/>
      <c r="C18" s="42"/>
      <c r="D18" s="53" t="str">
        <f t="shared" si="0"/>
        <v/>
      </c>
      <c r="E18" s="53" t="str">
        <f t="shared" si="1"/>
        <v/>
      </c>
      <c r="F18" s="54" t="str">
        <f t="shared" si="7"/>
        <v/>
      </c>
      <c r="G18" s="54" t="str">
        <f t="shared" si="8"/>
        <v/>
      </c>
      <c r="H18" s="54" t="str">
        <f t="shared" si="9"/>
        <v/>
      </c>
      <c r="I18" s="44"/>
      <c r="J18" s="43"/>
      <c r="K18" s="42"/>
      <c r="L18" s="42"/>
      <c r="M18" s="42"/>
      <c r="N18" s="42"/>
      <c r="P18" s="42"/>
      <c r="Q18" s="43"/>
      <c r="R18" s="42"/>
      <c r="S18" s="53" t="str">
        <f t="shared" si="2"/>
        <v/>
      </c>
      <c r="T18" s="53" t="str">
        <f t="shared" si="3"/>
        <v/>
      </c>
      <c r="U18" s="54" t="str">
        <f t="shared" si="4"/>
        <v/>
      </c>
      <c r="V18" s="54" t="str">
        <f t="shared" si="5"/>
        <v/>
      </c>
      <c r="W18" s="54" t="str">
        <f t="shared" si="6"/>
        <v/>
      </c>
      <c r="X18" s="44"/>
      <c r="Y18" s="43"/>
      <c r="Z18" s="42"/>
      <c r="AA18" s="42"/>
      <c r="AB18" s="42"/>
      <c r="AC18" s="42"/>
    </row>
    <row r="19" spans="1:29" x14ac:dyDescent="0.2">
      <c r="A19" s="42"/>
      <c r="B19" s="43"/>
      <c r="C19" s="42"/>
      <c r="D19" s="53" t="str">
        <f t="shared" si="0"/>
        <v/>
      </c>
      <c r="E19" s="53" t="str">
        <f t="shared" si="1"/>
        <v/>
      </c>
      <c r="F19" s="54" t="str">
        <f t="shared" si="7"/>
        <v/>
      </c>
      <c r="G19" s="54" t="str">
        <f t="shared" si="8"/>
        <v/>
      </c>
      <c r="H19" s="54" t="str">
        <f t="shared" si="9"/>
        <v/>
      </c>
      <c r="I19" s="44"/>
      <c r="J19" s="43"/>
      <c r="K19" s="42"/>
      <c r="L19" s="42"/>
      <c r="M19" s="42"/>
      <c r="N19" s="42"/>
      <c r="P19" s="42"/>
      <c r="Q19" s="43"/>
      <c r="R19" s="42"/>
      <c r="S19" s="53" t="str">
        <f t="shared" si="2"/>
        <v/>
      </c>
      <c r="T19" s="53" t="str">
        <f t="shared" si="3"/>
        <v/>
      </c>
      <c r="U19" s="54" t="str">
        <f t="shared" si="4"/>
        <v/>
      </c>
      <c r="V19" s="54" t="str">
        <f t="shared" si="5"/>
        <v/>
      </c>
      <c r="W19" s="54" t="str">
        <f t="shared" si="6"/>
        <v/>
      </c>
      <c r="X19" s="44"/>
      <c r="Y19" s="43"/>
      <c r="Z19" s="42"/>
      <c r="AA19" s="42"/>
      <c r="AB19" s="42"/>
      <c r="AC19" s="42"/>
    </row>
    <row r="20" spans="1:29" x14ac:dyDescent="0.2">
      <c r="A20" s="42"/>
      <c r="B20" s="43"/>
      <c r="C20" s="42"/>
      <c r="D20" s="53" t="str">
        <f t="shared" si="0"/>
        <v/>
      </c>
      <c r="E20" s="53" t="str">
        <f t="shared" si="1"/>
        <v/>
      </c>
      <c r="F20" s="54" t="str">
        <f t="shared" si="7"/>
        <v/>
      </c>
      <c r="G20" s="54" t="str">
        <f t="shared" si="8"/>
        <v/>
      </c>
      <c r="H20" s="54" t="str">
        <f t="shared" si="9"/>
        <v/>
      </c>
      <c r="I20" s="44"/>
      <c r="J20" s="43"/>
      <c r="K20" s="42"/>
      <c r="L20" s="42"/>
      <c r="M20" s="42"/>
      <c r="N20" s="42"/>
      <c r="P20" s="42"/>
      <c r="Q20" s="43"/>
      <c r="R20" s="42"/>
      <c r="S20" s="53" t="str">
        <f t="shared" si="2"/>
        <v/>
      </c>
      <c r="T20" s="53" t="str">
        <f t="shared" si="3"/>
        <v/>
      </c>
      <c r="U20" s="54" t="str">
        <f t="shared" si="4"/>
        <v/>
      </c>
      <c r="V20" s="54" t="str">
        <f t="shared" si="5"/>
        <v/>
      </c>
      <c r="W20" s="54" t="str">
        <f t="shared" si="6"/>
        <v/>
      </c>
      <c r="X20" s="44"/>
      <c r="Y20" s="43"/>
      <c r="Z20" s="42"/>
      <c r="AA20" s="42"/>
      <c r="AB20" s="42"/>
      <c r="AC20" s="42"/>
    </row>
    <row r="21" spans="1:29" x14ac:dyDescent="0.2">
      <c r="A21" s="42"/>
      <c r="B21" s="43"/>
      <c r="C21" s="42"/>
      <c r="D21" s="53" t="str">
        <f t="shared" si="0"/>
        <v/>
      </c>
      <c r="E21" s="53" t="str">
        <f t="shared" si="1"/>
        <v/>
      </c>
      <c r="F21" s="54" t="str">
        <f t="shared" si="7"/>
        <v/>
      </c>
      <c r="G21" s="54" t="str">
        <f t="shared" si="8"/>
        <v/>
      </c>
      <c r="H21" s="54" t="str">
        <f t="shared" si="9"/>
        <v/>
      </c>
      <c r="I21" s="44"/>
      <c r="J21" s="43"/>
      <c r="K21" s="42"/>
      <c r="L21" s="42"/>
      <c r="M21" s="42"/>
      <c r="N21" s="42"/>
      <c r="P21" s="42"/>
      <c r="Q21" s="43"/>
      <c r="R21" s="42"/>
      <c r="S21" s="53" t="str">
        <f t="shared" si="2"/>
        <v/>
      </c>
      <c r="T21" s="53" t="str">
        <f t="shared" si="3"/>
        <v/>
      </c>
      <c r="U21" s="54" t="str">
        <f t="shared" si="4"/>
        <v/>
      </c>
      <c r="V21" s="54" t="str">
        <f t="shared" si="5"/>
        <v/>
      </c>
      <c r="W21" s="54" t="str">
        <f t="shared" si="6"/>
        <v/>
      </c>
      <c r="X21" s="44"/>
      <c r="Y21" s="43"/>
      <c r="Z21" s="42"/>
      <c r="AA21" s="42"/>
      <c r="AB21" s="42"/>
      <c r="AC21" s="42"/>
    </row>
    <row r="22" spans="1:29" x14ac:dyDescent="0.2">
      <c r="A22" s="42"/>
      <c r="B22" s="43"/>
      <c r="C22" s="42"/>
      <c r="D22" s="53" t="str">
        <f t="shared" si="0"/>
        <v/>
      </c>
      <c r="E22" s="53" t="str">
        <f t="shared" si="1"/>
        <v/>
      </c>
      <c r="F22" s="54" t="str">
        <f t="shared" si="7"/>
        <v/>
      </c>
      <c r="G22" s="54" t="str">
        <f t="shared" si="8"/>
        <v/>
      </c>
      <c r="H22" s="54" t="str">
        <f t="shared" si="9"/>
        <v/>
      </c>
      <c r="I22" s="44"/>
      <c r="J22" s="43"/>
      <c r="K22" s="42"/>
      <c r="L22" s="42"/>
      <c r="M22" s="42"/>
      <c r="N22" s="42"/>
      <c r="P22" s="42"/>
      <c r="Q22" s="43"/>
      <c r="R22" s="42"/>
      <c r="S22" s="53" t="str">
        <f t="shared" si="2"/>
        <v/>
      </c>
      <c r="T22" s="53" t="str">
        <f t="shared" si="3"/>
        <v/>
      </c>
      <c r="U22" s="54" t="str">
        <f t="shared" si="4"/>
        <v/>
      </c>
      <c r="V22" s="54" t="str">
        <f t="shared" si="5"/>
        <v/>
      </c>
      <c r="W22" s="54" t="str">
        <f t="shared" si="6"/>
        <v/>
      </c>
      <c r="X22" s="44"/>
      <c r="Y22" s="43"/>
      <c r="Z22" s="42"/>
      <c r="AA22" s="42"/>
      <c r="AB22" s="42"/>
      <c r="AC22" s="42"/>
    </row>
    <row r="23" spans="1:29" x14ac:dyDescent="0.2">
      <c r="A23" s="42"/>
      <c r="B23" s="43"/>
      <c r="C23" s="42"/>
      <c r="D23" s="53" t="str">
        <f t="shared" si="0"/>
        <v/>
      </c>
      <c r="E23" s="53" t="str">
        <f t="shared" si="1"/>
        <v/>
      </c>
      <c r="F23" s="54" t="str">
        <f t="shared" si="7"/>
        <v/>
      </c>
      <c r="G23" s="54" t="str">
        <f t="shared" si="8"/>
        <v/>
      </c>
      <c r="H23" s="54" t="str">
        <f t="shared" si="9"/>
        <v/>
      </c>
      <c r="I23" s="44"/>
      <c r="J23" s="43"/>
      <c r="K23" s="42"/>
      <c r="L23" s="42"/>
      <c r="M23" s="42"/>
      <c r="N23" s="42"/>
      <c r="P23" s="42"/>
      <c r="Q23" s="43"/>
      <c r="R23" s="42"/>
      <c r="S23" s="53" t="str">
        <f t="shared" si="2"/>
        <v/>
      </c>
      <c r="T23" s="53" t="str">
        <f t="shared" si="3"/>
        <v/>
      </c>
      <c r="U23" s="54" t="str">
        <f t="shared" si="4"/>
        <v/>
      </c>
      <c r="V23" s="54" t="str">
        <f t="shared" si="5"/>
        <v/>
      </c>
      <c r="W23" s="54" t="str">
        <f t="shared" si="6"/>
        <v/>
      </c>
      <c r="X23" s="44"/>
      <c r="Y23" s="43"/>
      <c r="Z23" s="42"/>
      <c r="AA23" s="42"/>
      <c r="AB23" s="42"/>
      <c r="AC23" s="42"/>
    </row>
    <row r="24" spans="1:29" x14ac:dyDescent="0.2">
      <c r="A24" s="42"/>
      <c r="B24" s="43"/>
      <c r="C24" s="42"/>
      <c r="D24" s="53" t="str">
        <f t="shared" si="0"/>
        <v/>
      </c>
      <c r="E24" s="53" t="str">
        <f t="shared" si="1"/>
        <v/>
      </c>
      <c r="F24" s="54" t="str">
        <f t="shared" si="7"/>
        <v/>
      </c>
      <c r="G24" s="54" t="str">
        <f t="shared" si="8"/>
        <v/>
      </c>
      <c r="H24" s="54" t="str">
        <f t="shared" si="9"/>
        <v/>
      </c>
      <c r="I24" s="44"/>
      <c r="J24" s="43"/>
      <c r="K24" s="42"/>
      <c r="L24" s="42"/>
      <c r="M24" s="42"/>
      <c r="N24" s="42"/>
      <c r="P24" s="42"/>
      <c r="Q24" s="43"/>
      <c r="R24" s="42"/>
      <c r="S24" s="53" t="str">
        <f t="shared" si="2"/>
        <v/>
      </c>
      <c r="T24" s="53" t="str">
        <f t="shared" si="3"/>
        <v/>
      </c>
      <c r="U24" s="54" t="str">
        <f t="shared" si="4"/>
        <v/>
      </c>
      <c r="V24" s="54" t="str">
        <f t="shared" si="5"/>
        <v/>
      </c>
      <c r="W24" s="54" t="str">
        <f t="shared" si="6"/>
        <v/>
      </c>
      <c r="X24" s="44"/>
      <c r="Y24" s="43"/>
      <c r="Z24" s="42"/>
      <c r="AA24" s="42"/>
      <c r="AB24" s="42"/>
      <c r="AC24" s="42"/>
    </row>
    <row r="25" spans="1:29" x14ac:dyDescent="0.2">
      <c r="A25" s="42"/>
      <c r="B25" s="43"/>
      <c r="C25" s="42"/>
      <c r="D25" s="53" t="str">
        <f t="shared" si="0"/>
        <v/>
      </c>
      <c r="E25" s="53" t="str">
        <f t="shared" si="1"/>
        <v/>
      </c>
      <c r="F25" s="54" t="str">
        <f t="shared" si="7"/>
        <v/>
      </c>
      <c r="G25" s="54" t="str">
        <f t="shared" si="8"/>
        <v/>
      </c>
      <c r="H25" s="54" t="str">
        <f t="shared" si="9"/>
        <v/>
      </c>
      <c r="I25" s="44"/>
      <c r="J25" s="43"/>
      <c r="K25" s="42"/>
      <c r="L25" s="42"/>
      <c r="M25" s="42"/>
      <c r="N25" s="42"/>
      <c r="P25" s="42"/>
      <c r="Q25" s="43"/>
      <c r="R25" s="42"/>
      <c r="S25" s="53" t="str">
        <f t="shared" si="2"/>
        <v/>
      </c>
      <c r="T25" s="53" t="str">
        <f t="shared" si="3"/>
        <v/>
      </c>
      <c r="U25" s="54" t="str">
        <f t="shared" si="4"/>
        <v/>
      </c>
      <c r="V25" s="54" t="str">
        <f t="shared" si="5"/>
        <v/>
      </c>
      <c r="W25" s="54" t="str">
        <f t="shared" si="6"/>
        <v/>
      </c>
      <c r="X25" s="44"/>
      <c r="Y25" s="43"/>
      <c r="Z25" s="42"/>
      <c r="AA25" s="42"/>
      <c r="AB25" s="42"/>
      <c r="AC25" s="42"/>
    </row>
    <row r="26" spans="1:29" x14ac:dyDescent="0.2">
      <c r="A26" s="42"/>
      <c r="B26" s="43"/>
      <c r="C26" s="42"/>
      <c r="D26" s="53" t="str">
        <f t="shared" si="0"/>
        <v/>
      </c>
      <c r="E26" s="53" t="str">
        <f t="shared" si="1"/>
        <v/>
      </c>
      <c r="F26" s="54" t="str">
        <f t="shared" si="7"/>
        <v/>
      </c>
      <c r="G26" s="54" t="str">
        <f t="shared" si="8"/>
        <v/>
      </c>
      <c r="H26" s="54" t="str">
        <f t="shared" si="9"/>
        <v/>
      </c>
      <c r="I26" s="44"/>
      <c r="J26" s="43"/>
      <c r="K26" s="42"/>
      <c r="L26" s="42"/>
      <c r="M26" s="42"/>
      <c r="N26" s="42"/>
      <c r="P26" s="42"/>
      <c r="Q26" s="43"/>
      <c r="R26" s="42"/>
      <c r="S26" s="53" t="str">
        <f t="shared" si="2"/>
        <v/>
      </c>
      <c r="T26" s="53" t="str">
        <f t="shared" si="3"/>
        <v/>
      </c>
      <c r="U26" s="54" t="str">
        <f t="shared" si="4"/>
        <v/>
      </c>
      <c r="V26" s="54" t="str">
        <f t="shared" si="5"/>
        <v/>
      </c>
      <c r="W26" s="54" t="str">
        <f t="shared" si="6"/>
        <v/>
      </c>
      <c r="X26" s="44"/>
      <c r="Y26" s="43"/>
      <c r="Z26" s="42"/>
      <c r="AA26" s="42"/>
      <c r="AB26" s="42"/>
      <c r="AC26" s="42"/>
    </row>
    <row r="27" spans="1:29" x14ac:dyDescent="0.2">
      <c r="A27" s="42"/>
      <c r="B27" s="43"/>
      <c r="C27" s="42"/>
      <c r="D27" s="53" t="str">
        <f t="shared" si="0"/>
        <v/>
      </c>
      <c r="E27" s="53" t="str">
        <f t="shared" si="1"/>
        <v/>
      </c>
      <c r="F27" s="54" t="str">
        <f t="shared" si="7"/>
        <v/>
      </c>
      <c r="G27" s="54" t="str">
        <f t="shared" si="8"/>
        <v/>
      </c>
      <c r="H27" s="54" t="str">
        <f t="shared" si="9"/>
        <v/>
      </c>
      <c r="I27" s="44"/>
      <c r="J27" s="43"/>
      <c r="K27" s="42"/>
      <c r="L27" s="42"/>
      <c r="M27" s="42"/>
      <c r="N27" s="42"/>
      <c r="P27" s="42"/>
      <c r="Q27" s="43"/>
      <c r="R27" s="42"/>
      <c r="S27" s="53" t="str">
        <f t="shared" si="2"/>
        <v/>
      </c>
      <c r="T27" s="53" t="str">
        <f t="shared" si="3"/>
        <v/>
      </c>
      <c r="U27" s="54" t="str">
        <f t="shared" si="4"/>
        <v/>
      </c>
      <c r="V27" s="54" t="str">
        <f t="shared" si="5"/>
        <v/>
      </c>
      <c r="W27" s="54" t="str">
        <f t="shared" si="6"/>
        <v/>
      </c>
      <c r="X27" s="44"/>
      <c r="Y27" s="43"/>
      <c r="Z27" s="42"/>
      <c r="AA27" s="42"/>
      <c r="AB27" s="42"/>
      <c r="AC27" s="42"/>
    </row>
    <row r="28" spans="1:29" x14ac:dyDescent="0.2">
      <c r="A28" s="42"/>
      <c r="B28" s="43"/>
      <c r="C28" s="42"/>
      <c r="D28" s="53" t="str">
        <f t="shared" si="0"/>
        <v/>
      </c>
      <c r="E28" s="53" t="str">
        <f t="shared" si="1"/>
        <v/>
      </c>
      <c r="F28" s="54" t="str">
        <f t="shared" si="7"/>
        <v/>
      </c>
      <c r="G28" s="54" t="str">
        <f t="shared" si="8"/>
        <v/>
      </c>
      <c r="H28" s="54" t="str">
        <f t="shared" si="9"/>
        <v/>
      </c>
      <c r="I28" s="44"/>
      <c r="J28" s="43"/>
      <c r="K28" s="42"/>
      <c r="L28" s="42"/>
      <c r="M28" s="42"/>
      <c r="N28" s="42"/>
      <c r="P28" s="42"/>
      <c r="Q28" s="43"/>
      <c r="R28" s="42"/>
      <c r="S28" s="53" t="str">
        <f t="shared" si="2"/>
        <v/>
      </c>
      <c r="T28" s="53" t="str">
        <f t="shared" si="3"/>
        <v/>
      </c>
      <c r="U28" s="54" t="str">
        <f t="shared" si="4"/>
        <v/>
      </c>
      <c r="V28" s="54" t="str">
        <f t="shared" si="5"/>
        <v/>
      </c>
      <c r="W28" s="54" t="str">
        <f t="shared" si="6"/>
        <v/>
      </c>
      <c r="X28" s="44"/>
      <c r="Y28" s="43"/>
      <c r="Z28" s="42"/>
      <c r="AA28" s="42"/>
      <c r="AB28" s="42"/>
      <c r="AC28" s="42"/>
    </row>
    <row r="29" spans="1:29" x14ac:dyDescent="0.2">
      <c r="A29" s="42"/>
      <c r="B29" s="43"/>
      <c r="C29" s="42"/>
      <c r="D29" s="53" t="str">
        <f t="shared" si="0"/>
        <v/>
      </c>
      <c r="E29" s="53" t="str">
        <f t="shared" si="1"/>
        <v/>
      </c>
      <c r="F29" s="54" t="str">
        <f t="shared" si="7"/>
        <v/>
      </c>
      <c r="G29" s="54" t="str">
        <f t="shared" si="8"/>
        <v/>
      </c>
      <c r="H29" s="54" t="str">
        <f t="shared" si="9"/>
        <v/>
      </c>
      <c r="I29" s="44"/>
      <c r="J29" s="43"/>
      <c r="K29" s="42"/>
      <c r="L29" s="42"/>
      <c r="M29" s="42"/>
      <c r="N29" s="42"/>
      <c r="P29" s="42"/>
      <c r="Q29" s="43"/>
      <c r="R29" s="42"/>
      <c r="S29" s="53" t="str">
        <f t="shared" si="2"/>
        <v/>
      </c>
      <c r="T29" s="53" t="str">
        <f t="shared" si="3"/>
        <v/>
      </c>
      <c r="U29" s="54" t="str">
        <f t="shared" si="4"/>
        <v/>
      </c>
      <c r="V29" s="54" t="str">
        <f t="shared" si="5"/>
        <v/>
      </c>
      <c r="W29" s="54" t="str">
        <f t="shared" si="6"/>
        <v/>
      </c>
      <c r="X29" s="44"/>
      <c r="Y29" s="43"/>
      <c r="Z29" s="42"/>
      <c r="AA29" s="42"/>
      <c r="AB29" s="42"/>
      <c r="AC29" s="42"/>
    </row>
    <row r="30" spans="1:29" x14ac:dyDescent="0.2">
      <c r="A30" s="42"/>
      <c r="B30" s="43"/>
      <c r="C30" s="42"/>
      <c r="D30" s="53" t="str">
        <f t="shared" si="0"/>
        <v/>
      </c>
      <c r="E30" s="53" t="str">
        <f t="shared" si="1"/>
        <v/>
      </c>
      <c r="F30" s="54" t="str">
        <f t="shared" si="7"/>
        <v/>
      </c>
      <c r="G30" s="54" t="str">
        <f t="shared" si="8"/>
        <v/>
      </c>
      <c r="H30" s="54" t="str">
        <f t="shared" si="9"/>
        <v/>
      </c>
      <c r="I30" s="44"/>
      <c r="J30" s="43"/>
      <c r="K30" s="42"/>
      <c r="L30" s="42"/>
      <c r="M30" s="42"/>
      <c r="N30" s="42"/>
      <c r="P30" s="42"/>
      <c r="Q30" s="43"/>
      <c r="R30" s="42"/>
      <c r="S30" s="53" t="str">
        <f t="shared" si="2"/>
        <v/>
      </c>
      <c r="T30" s="53" t="str">
        <f t="shared" si="3"/>
        <v/>
      </c>
      <c r="U30" s="54" t="str">
        <f t="shared" si="4"/>
        <v/>
      </c>
      <c r="V30" s="54" t="str">
        <f t="shared" si="5"/>
        <v/>
      </c>
      <c r="W30" s="54" t="str">
        <f t="shared" si="6"/>
        <v/>
      </c>
      <c r="X30" s="44"/>
      <c r="Y30" s="43"/>
      <c r="Z30" s="42"/>
      <c r="AA30" s="42"/>
      <c r="AB30" s="42"/>
      <c r="AC30" s="42"/>
    </row>
    <row r="31" spans="1:29" x14ac:dyDescent="0.2">
      <c r="A31" s="42"/>
      <c r="B31" s="43"/>
      <c r="C31" s="42"/>
      <c r="D31" s="53" t="str">
        <f t="shared" si="0"/>
        <v/>
      </c>
      <c r="E31" s="53" t="str">
        <f t="shared" si="1"/>
        <v/>
      </c>
      <c r="F31" s="54" t="str">
        <f t="shared" si="7"/>
        <v/>
      </c>
      <c r="G31" s="54" t="str">
        <f t="shared" si="8"/>
        <v/>
      </c>
      <c r="H31" s="54" t="str">
        <f t="shared" si="9"/>
        <v/>
      </c>
      <c r="I31" s="44"/>
      <c r="J31" s="43"/>
      <c r="K31" s="42"/>
      <c r="L31" s="42"/>
      <c r="M31" s="42"/>
      <c r="N31" s="42"/>
      <c r="P31" s="42"/>
      <c r="Q31" s="43"/>
      <c r="R31" s="42"/>
      <c r="S31" s="53" t="str">
        <f t="shared" si="2"/>
        <v/>
      </c>
      <c r="T31" s="53" t="str">
        <f t="shared" si="3"/>
        <v/>
      </c>
      <c r="U31" s="54" t="str">
        <f t="shared" si="4"/>
        <v/>
      </c>
      <c r="V31" s="54" t="str">
        <f t="shared" si="5"/>
        <v/>
      </c>
      <c r="W31" s="54" t="str">
        <f t="shared" si="6"/>
        <v/>
      </c>
      <c r="X31" s="44"/>
      <c r="Y31" s="43"/>
      <c r="Z31" s="42"/>
      <c r="AA31" s="42"/>
      <c r="AB31" s="42"/>
      <c r="AC31" s="42"/>
    </row>
    <row r="32" spans="1:29" x14ac:dyDescent="0.2">
      <c r="A32" s="42"/>
      <c r="B32" s="43"/>
      <c r="C32" s="42"/>
      <c r="D32" s="53" t="str">
        <f t="shared" si="0"/>
        <v/>
      </c>
      <c r="E32" s="53" t="str">
        <f t="shared" si="1"/>
        <v/>
      </c>
      <c r="F32" s="54" t="str">
        <f t="shared" si="7"/>
        <v/>
      </c>
      <c r="G32" s="54" t="str">
        <f t="shared" si="8"/>
        <v/>
      </c>
      <c r="H32" s="54" t="str">
        <f t="shared" si="9"/>
        <v/>
      </c>
      <c r="I32" s="44"/>
      <c r="J32" s="43"/>
      <c r="K32" s="42"/>
      <c r="L32" s="42"/>
      <c r="M32" s="42"/>
      <c r="N32" s="42"/>
      <c r="P32" s="42"/>
      <c r="Q32" s="43"/>
      <c r="R32" s="42"/>
      <c r="S32" s="53" t="str">
        <f t="shared" si="2"/>
        <v/>
      </c>
      <c r="T32" s="53" t="str">
        <f t="shared" si="3"/>
        <v/>
      </c>
      <c r="U32" s="54" t="str">
        <f t="shared" si="4"/>
        <v/>
      </c>
      <c r="V32" s="54" t="str">
        <f t="shared" si="5"/>
        <v/>
      </c>
      <c r="W32" s="54" t="str">
        <f t="shared" si="6"/>
        <v/>
      </c>
      <c r="X32" s="44"/>
      <c r="Y32" s="43"/>
      <c r="Z32" s="42"/>
      <c r="AA32" s="42"/>
      <c r="AB32" s="42"/>
      <c r="AC32" s="42"/>
    </row>
    <row r="33" spans="1:29" x14ac:dyDescent="0.2">
      <c r="A33" s="42"/>
      <c r="B33" s="43"/>
      <c r="C33" s="42"/>
      <c r="D33" s="53" t="str">
        <f t="shared" si="0"/>
        <v/>
      </c>
      <c r="E33" s="53" t="str">
        <f t="shared" si="1"/>
        <v/>
      </c>
      <c r="F33" s="54" t="str">
        <f t="shared" si="7"/>
        <v/>
      </c>
      <c r="G33" s="54" t="str">
        <f t="shared" si="8"/>
        <v/>
      </c>
      <c r="H33" s="54" t="str">
        <f t="shared" si="9"/>
        <v/>
      </c>
      <c r="I33" s="44"/>
      <c r="J33" s="43"/>
      <c r="K33" s="42"/>
      <c r="L33" s="42"/>
      <c r="M33" s="42"/>
      <c r="N33" s="42"/>
      <c r="P33" s="42"/>
      <c r="Q33" s="43"/>
      <c r="R33" s="42"/>
      <c r="S33" s="53" t="str">
        <f t="shared" si="2"/>
        <v/>
      </c>
      <c r="T33" s="53" t="str">
        <f t="shared" si="3"/>
        <v/>
      </c>
      <c r="U33" s="54" t="str">
        <f t="shared" si="4"/>
        <v/>
      </c>
      <c r="V33" s="54" t="str">
        <f t="shared" si="5"/>
        <v/>
      </c>
      <c r="W33" s="54" t="str">
        <f t="shared" si="6"/>
        <v/>
      </c>
      <c r="X33" s="44"/>
      <c r="Y33" s="43"/>
      <c r="Z33" s="42"/>
      <c r="AA33" s="42"/>
      <c r="AB33" s="42"/>
      <c r="AC33" s="42"/>
    </row>
    <row r="34" spans="1:29" x14ac:dyDescent="0.2">
      <c r="A34" s="42"/>
      <c r="B34" s="43"/>
      <c r="C34" s="42"/>
      <c r="D34" s="53" t="str">
        <f t="shared" si="0"/>
        <v/>
      </c>
      <c r="E34" s="53" t="str">
        <f t="shared" si="1"/>
        <v/>
      </c>
      <c r="F34" s="54" t="str">
        <f t="shared" si="7"/>
        <v/>
      </c>
      <c r="G34" s="54" t="str">
        <f t="shared" si="8"/>
        <v/>
      </c>
      <c r="H34" s="54" t="str">
        <f t="shared" si="9"/>
        <v/>
      </c>
      <c r="I34" s="44"/>
      <c r="J34" s="43"/>
      <c r="K34" s="42"/>
      <c r="L34" s="42"/>
      <c r="M34" s="42"/>
      <c r="N34" s="42"/>
      <c r="P34" s="42"/>
      <c r="Q34" s="43"/>
      <c r="R34" s="42"/>
      <c r="S34" s="53" t="str">
        <f t="shared" si="2"/>
        <v/>
      </c>
      <c r="T34" s="53" t="str">
        <f t="shared" si="3"/>
        <v/>
      </c>
      <c r="U34" s="54" t="str">
        <f t="shared" si="4"/>
        <v/>
      </c>
      <c r="V34" s="54" t="str">
        <f t="shared" si="5"/>
        <v/>
      </c>
      <c r="W34" s="54" t="str">
        <f t="shared" si="6"/>
        <v/>
      </c>
      <c r="X34" s="44"/>
      <c r="Y34" s="43"/>
      <c r="Z34" s="42"/>
      <c r="AA34" s="42"/>
      <c r="AB34" s="42"/>
      <c r="AC34" s="42"/>
    </row>
    <row r="35" spans="1:29" x14ac:dyDescent="0.2">
      <c r="A35" s="42"/>
      <c r="B35" s="43"/>
      <c r="C35" s="42"/>
      <c r="D35" s="53" t="str">
        <f t="shared" si="0"/>
        <v/>
      </c>
      <c r="E35" s="53" t="str">
        <f t="shared" si="1"/>
        <v/>
      </c>
      <c r="F35" s="54" t="str">
        <f t="shared" si="7"/>
        <v/>
      </c>
      <c r="G35" s="54" t="str">
        <f t="shared" si="8"/>
        <v/>
      </c>
      <c r="H35" s="54" t="str">
        <f t="shared" si="9"/>
        <v/>
      </c>
      <c r="I35" s="44"/>
      <c r="J35" s="43"/>
      <c r="K35" s="42"/>
      <c r="L35" s="42"/>
      <c r="M35" s="42"/>
      <c r="N35" s="42"/>
      <c r="P35" s="42"/>
      <c r="Q35" s="43"/>
      <c r="R35" s="42"/>
      <c r="S35" s="53" t="str">
        <f t="shared" si="2"/>
        <v/>
      </c>
      <c r="T35" s="53" t="str">
        <f t="shared" si="3"/>
        <v/>
      </c>
      <c r="U35" s="54" t="str">
        <f t="shared" si="4"/>
        <v/>
      </c>
      <c r="V35" s="54" t="str">
        <f t="shared" si="5"/>
        <v/>
      </c>
      <c r="W35" s="54" t="str">
        <f t="shared" si="6"/>
        <v/>
      </c>
      <c r="X35" s="44"/>
      <c r="Y35" s="43"/>
      <c r="Z35" s="42"/>
      <c r="AA35" s="42"/>
      <c r="AB35" s="42"/>
      <c r="AC35" s="42"/>
    </row>
    <row r="36" spans="1:29" x14ac:dyDescent="0.2">
      <c r="A36" s="42"/>
      <c r="B36" s="43"/>
      <c r="C36" s="42"/>
      <c r="D36" s="53" t="str">
        <f t="shared" si="0"/>
        <v/>
      </c>
      <c r="E36" s="53" t="str">
        <f t="shared" si="1"/>
        <v/>
      </c>
      <c r="F36" s="54" t="str">
        <f t="shared" si="7"/>
        <v/>
      </c>
      <c r="G36" s="54" t="str">
        <f t="shared" si="8"/>
        <v/>
      </c>
      <c r="H36" s="54" t="str">
        <f t="shared" si="9"/>
        <v/>
      </c>
      <c r="I36" s="44"/>
      <c r="J36" s="43"/>
      <c r="K36" s="42"/>
      <c r="L36" s="42"/>
      <c r="M36" s="42"/>
      <c r="N36" s="42"/>
      <c r="P36" s="42"/>
      <c r="Q36" s="43"/>
      <c r="R36" s="42"/>
      <c r="S36" s="53" t="str">
        <f t="shared" si="2"/>
        <v/>
      </c>
      <c r="T36" s="53" t="str">
        <f t="shared" si="3"/>
        <v/>
      </c>
      <c r="U36" s="54" t="str">
        <f t="shared" si="4"/>
        <v/>
      </c>
      <c r="V36" s="54" t="str">
        <f t="shared" si="5"/>
        <v/>
      </c>
      <c r="W36" s="54" t="str">
        <f t="shared" si="6"/>
        <v/>
      </c>
      <c r="X36" s="44"/>
      <c r="Y36" s="43"/>
      <c r="Z36" s="42"/>
      <c r="AA36" s="42"/>
      <c r="AB36" s="42"/>
      <c r="AC36" s="42"/>
    </row>
    <row r="37" spans="1:29" x14ac:dyDescent="0.2">
      <c r="A37" s="42"/>
      <c r="B37" s="43"/>
      <c r="C37" s="42"/>
      <c r="D37" s="53" t="str">
        <f t="shared" si="0"/>
        <v/>
      </c>
      <c r="E37" s="53" t="str">
        <f t="shared" si="1"/>
        <v/>
      </c>
      <c r="F37" s="54" t="str">
        <f t="shared" si="7"/>
        <v/>
      </c>
      <c r="G37" s="54" t="str">
        <f t="shared" si="8"/>
        <v/>
      </c>
      <c r="H37" s="54" t="str">
        <f t="shared" si="9"/>
        <v/>
      </c>
      <c r="I37" s="44"/>
      <c r="J37" s="43"/>
      <c r="K37" s="42"/>
      <c r="L37" s="42"/>
      <c r="M37" s="42"/>
      <c r="N37" s="42"/>
      <c r="P37" s="42"/>
      <c r="Q37" s="43"/>
      <c r="R37" s="42"/>
      <c r="S37" s="53" t="str">
        <f t="shared" si="2"/>
        <v/>
      </c>
      <c r="T37" s="53" t="str">
        <f t="shared" si="3"/>
        <v/>
      </c>
      <c r="U37" s="54" t="str">
        <f t="shared" si="4"/>
        <v/>
      </c>
      <c r="V37" s="54" t="str">
        <f t="shared" si="5"/>
        <v/>
      </c>
      <c r="W37" s="54" t="str">
        <f t="shared" si="6"/>
        <v/>
      </c>
      <c r="X37" s="44"/>
      <c r="Y37" s="43"/>
      <c r="Z37" s="42"/>
      <c r="AA37" s="42"/>
      <c r="AB37" s="42"/>
      <c r="AC37" s="42"/>
    </row>
    <row r="38" spans="1:29" x14ac:dyDescent="0.2">
      <c r="A38" s="42"/>
      <c r="B38" s="43"/>
      <c r="C38" s="42"/>
      <c r="D38" s="53" t="str">
        <f t="shared" si="0"/>
        <v/>
      </c>
      <c r="E38" s="53" t="str">
        <f t="shared" si="1"/>
        <v/>
      </c>
      <c r="F38" s="54" t="str">
        <f t="shared" si="7"/>
        <v/>
      </c>
      <c r="G38" s="54" t="str">
        <f t="shared" si="8"/>
        <v/>
      </c>
      <c r="H38" s="54" t="str">
        <f t="shared" si="9"/>
        <v/>
      </c>
      <c r="I38" s="44"/>
      <c r="J38" s="43"/>
      <c r="K38" s="42"/>
      <c r="L38" s="42"/>
      <c r="M38" s="42"/>
      <c r="N38" s="42"/>
      <c r="P38" s="42"/>
      <c r="Q38" s="43"/>
      <c r="R38" s="42"/>
      <c r="S38" s="53" t="str">
        <f t="shared" si="2"/>
        <v/>
      </c>
      <c r="T38" s="53" t="str">
        <f t="shared" si="3"/>
        <v/>
      </c>
      <c r="U38" s="54" t="str">
        <f t="shared" si="4"/>
        <v/>
      </c>
      <c r="V38" s="54" t="str">
        <f t="shared" si="5"/>
        <v/>
      </c>
      <c r="W38" s="54" t="str">
        <f t="shared" si="6"/>
        <v/>
      </c>
      <c r="X38" s="44"/>
      <c r="Y38" s="43"/>
      <c r="Z38" s="42"/>
      <c r="AA38" s="42"/>
      <c r="AB38" s="42"/>
      <c r="AC38" s="42"/>
    </row>
    <row r="39" spans="1:29" x14ac:dyDescent="0.2">
      <c r="A39" s="42"/>
      <c r="B39" s="43"/>
      <c r="C39" s="42"/>
      <c r="D39" s="53" t="str">
        <f t="shared" si="0"/>
        <v/>
      </c>
      <c r="E39" s="53" t="str">
        <f t="shared" si="1"/>
        <v/>
      </c>
      <c r="F39" s="54" t="str">
        <f t="shared" si="7"/>
        <v/>
      </c>
      <c r="G39" s="54" t="str">
        <f t="shared" si="8"/>
        <v/>
      </c>
      <c r="H39" s="54" t="str">
        <f t="shared" si="9"/>
        <v/>
      </c>
      <c r="I39" s="44"/>
      <c r="J39" s="43"/>
      <c r="K39" s="42"/>
      <c r="L39" s="42"/>
      <c r="M39" s="42"/>
      <c r="N39" s="42"/>
      <c r="P39" s="42"/>
      <c r="Q39" s="43"/>
      <c r="R39" s="42"/>
      <c r="S39" s="53" t="str">
        <f t="shared" si="2"/>
        <v/>
      </c>
      <c r="T39" s="53" t="str">
        <f t="shared" si="3"/>
        <v/>
      </c>
      <c r="U39" s="54" t="str">
        <f t="shared" si="4"/>
        <v/>
      </c>
      <c r="V39" s="54" t="str">
        <f t="shared" si="5"/>
        <v/>
      </c>
      <c r="W39" s="54" t="str">
        <f t="shared" si="6"/>
        <v/>
      </c>
      <c r="X39" s="44"/>
      <c r="Y39" s="43"/>
      <c r="Z39" s="42"/>
      <c r="AA39" s="42"/>
      <c r="AB39" s="42"/>
      <c r="AC39" s="42"/>
    </row>
    <row r="40" spans="1:29" x14ac:dyDescent="0.2">
      <c r="A40" s="42"/>
      <c r="B40" s="43"/>
      <c r="C40" s="42"/>
      <c r="D40" s="53" t="str">
        <f t="shared" si="0"/>
        <v/>
      </c>
      <c r="E40" s="53" t="str">
        <f t="shared" si="1"/>
        <v/>
      </c>
      <c r="F40" s="54" t="str">
        <f t="shared" si="7"/>
        <v/>
      </c>
      <c r="G40" s="54" t="str">
        <f t="shared" si="8"/>
        <v/>
      </c>
      <c r="H40" s="54" t="str">
        <f t="shared" si="9"/>
        <v/>
      </c>
      <c r="I40" s="44"/>
      <c r="J40" s="43"/>
      <c r="K40" s="42"/>
      <c r="L40" s="42"/>
      <c r="M40" s="42"/>
      <c r="N40" s="42"/>
      <c r="P40" s="42"/>
      <c r="Q40" s="43"/>
      <c r="R40" s="42"/>
      <c r="S40" s="53" t="str">
        <f t="shared" si="2"/>
        <v/>
      </c>
      <c r="T40" s="53" t="str">
        <f t="shared" si="3"/>
        <v/>
      </c>
      <c r="U40" s="54" t="str">
        <f t="shared" si="4"/>
        <v/>
      </c>
      <c r="V40" s="54" t="str">
        <f t="shared" si="5"/>
        <v/>
      </c>
      <c r="W40" s="54" t="str">
        <f t="shared" si="6"/>
        <v/>
      </c>
      <c r="X40" s="44"/>
      <c r="Y40" s="43"/>
      <c r="Z40" s="42"/>
      <c r="AA40" s="42"/>
      <c r="AB40" s="42"/>
      <c r="AC40" s="42"/>
    </row>
    <row r="41" spans="1:29" x14ac:dyDescent="0.2">
      <c r="A41" s="42"/>
      <c r="B41" s="43"/>
      <c r="C41" s="42"/>
      <c r="D41" s="53" t="str">
        <f t="shared" si="0"/>
        <v/>
      </c>
      <c r="E41" s="53" t="str">
        <f t="shared" si="1"/>
        <v/>
      </c>
      <c r="F41" s="54" t="str">
        <f t="shared" si="7"/>
        <v/>
      </c>
      <c r="G41" s="54" t="str">
        <f t="shared" si="8"/>
        <v/>
      </c>
      <c r="H41" s="54" t="str">
        <f t="shared" si="9"/>
        <v/>
      </c>
      <c r="I41" s="44"/>
      <c r="J41" s="43"/>
      <c r="K41" s="42"/>
      <c r="L41" s="42"/>
      <c r="M41" s="42"/>
      <c r="N41" s="42"/>
      <c r="P41" s="42"/>
      <c r="Q41" s="43"/>
      <c r="R41" s="42"/>
      <c r="S41" s="53" t="str">
        <f t="shared" si="2"/>
        <v/>
      </c>
      <c r="T41" s="53" t="str">
        <f t="shared" si="3"/>
        <v/>
      </c>
      <c r="U41" s="54" t="str">
        <f t="shared" si="4"/>
        <v/>
      </c>
      <c r="V41" s="54" t="str">
        <f t="shared" si="5"/>
        <v/>
      </c>
      <c r="W41" s="54" t="str">
        <f t="shared" si="6"/>
        <v/>
      </c>
      <c r="X41" s="44"/>
      <c r="Y41" s="43"/>
      <c r="Z41" s="42"/>
      <c r="AA41" s="42"/>
      <c r="AB41" s="42"/>
      <c r="AC41" s="42"/>
    </row>
    <row r="42" spans="1:29" x14ac:dyDescent="0.2">
      <c r="A42" s="42"/>
      <c r="B42" s="43"/>
      <c r="C42" s="42"/>
      <c r="D42" s="53" t="str">
        <f t="shared" si="0"/>
        <v/>
      </c>
      <c r="E42" s="53" t="str">
        <f t="shared" si="1"/>
        <v/>
      </c>
      <c r="F42" s="54" t="str">
        <f t="shared" si="7"/>
        <v/>
      </c>
      <c r="G42" s="54" t="str">
        <f t="shared" si="8"/>
        <v/>
      </c>
      <c r="H42" s="54" t="str">
        <f t="shared" si="9"/>
        <v/>
      </c>
      <c r="I42" s="44"/>
      <c r="J42" s="43"/>
      <c r="K42" s="42"/>
      <c r="L42" s="42"/>
      <c r="M42" s="42"/>
      <c r="N42" s="42"/>
      <c r="P42" s="42"/>
      <c r="Q42" s="43"/>
      <c r="R42" s="42"/>
      <c r="S42" s="53" t="str">
        <f t="shared" si="2"/>
        <v/>
      </c>
      <c r="T42" s="53" t="str">
        <f t="shared" si="3"/>
        <v/>
      </c>
      <c r="U42" s="54" t="str">
        <f t="shared" si="4"/>
        <v/>
      </c>
      <c r="V42" s="54" t="str">
        <f t="shared" si="5"/>
        <v/>
      </c>
      <c r="W42" s="54" t="str">
        <f t="shared" si="6"/>
        <v/>
      </c>
      <c r="X42" s="44"/>
      <c r="Y42" s="43"/>
      <c r="Z42" s="42"/>
      <c r="AA42" s="42"/>
      <c r="AB42" s="42"/>
      <c r="AC42" s="42"/>
    </row>
    <row r="43" spans="1:29" x14ac:dyDescent="0.2">
      <c r="A43" s="42"/>
      <c r="B43" s="52"/>
      <c r="C43" s="51"/>
      <c r="D43" s="53" t="str">
        <f t="shared" si="0"/>
        <v/>
      </c>
      <c r="E43" s="53" t="str">
        <f t="shared" si="1"/>
        <v/>
      </c>
      <c r="F43" s="54" t="str">
        <f t="shared" si="7"/>
        <v/>
      </c>
      <c r="G43" s="54" t="str">
        <f t="shared" si="8"/>
        <v/>
      </c>
      <c r="H43" s="54" t="str">
        <f t="shared" si="9"/>
        <v/>
      </c>
      <c r="I43" s="44"/>
      <c r="J43" s="52"/>
      <c r="K43" s="51"/>
      <c r="L43" s="51"/>
      <c r="M43" s="51"/>
      <c r="N43" s="51"/>
      <c r="P43" s="42"/>
      <c r="Q43" s="52"/>
      <c r="R43" s="51"/>
      <c r="S43" s="53" t="str">
        <f t="shared" si="2"/>
        <v/>
      </c>
      <c r="T43" s="53" t="str">
        <f t="shared" si="3"/>
        <v/>
      </c>
      <c r="U43" s="54" t="str">
        <f t="shared" si="4"/>
        <v/>
      </c>
      <c r="V43" s="54" t="str">
        <f t="shared" si="5"/>
        <v/>
      </c>
      <c r="W43" s="54" t="str">
        <f t="shared" si="6"/>
        <v/>
      </c>
      <c r="X43" s="44"/>
      <c r="Y43" s="52"/>
      <c r="Z43" s="51"/>
      <c r="AA43" s="51"/>
      <c r="AB43" s="51"/>
      <c r="AC43" s="51"/>
    </row>
    <row r="44" spans="1:29" x14ac:dyDescent="0.2">
      <c r="A44" s="415" t="s">
        <v>1</v>
      </c>
      <c r="B44" s="415"/>
      <c r="C44" s="415"/>
      <c r="D44" s="415"/>
      <c r="E44" s="415"/>
      <c r="F44" s="415"/>
      <c r="G44" s="415"/>
      <c r="H44" s="415"/>
      <c r="I44" s="415"/>
      <c r="J44" s="415"/>
      <c r="K44" s="415"/>
      <c r="L44" s="415"/>
      <c r="M44" s="415"/>
      <c r="N44" s="415"/>
      <c r="P44" s="415" t="s">
        <v>1</v>
      </c>
      <c r="Q44" s="415"/>
      <c r="R44" s="415"/>
      <c r="S44" s="415"/>
      <c r="T44" s="415"/>
      <c r="U44" s="415"/>
      <c r="V44" s="415"/>
      <c r="W44" s="415"/>
      <c r="X44" s="415"/>
      <c r="Y44" s="415"/>
      <c r="Z44" s="415"/>
      <c r="AA44" s="415"/>
      <c r="AB44" s="415"/>
      <c r="AC44" s="415"/>
    </row>
    <row r="45" spans="1:29" x14ac:dyDescent="0.2">
      <c r="A45" s="38" t="s">
        <v>0</v>
      </c>
      <c r="B45" s="39"/>
      <c r="C45" s="416" t="s">
        <v>0</v>
      </c>
      <c r="D45" s="417"/>
      <c r="E45" s="417"/>
      <c r="F45" s="417"/>
      <c r="G45" s="417"/>
      <c r="H45" s="417"/>
      <c r="I45" s="417"/>
      <c r="J45" s="418"/>
      <c r="K45" s="416" t="s">
        <v>0</v>
      </c>
      <c r="L45" s="417"/>
      <c r="M45" s="417"/>
      <c r="N45" s="419"/>
      <c r="P45" s="38" t="s">
        <v>0</v>
      </c>
      <c r="Q45" s="39"/>
      <c r="R45" s="416" t="s">
        <v>0</v>
      </c>
      <c r="S45" s="417"/>
      <c r="T45" s="417"/>
      <c r="U45" s="417"/>
      <c r="V45" s="417"/>
      <c r="W45" s="417"/>
      <c r="X45" s="417"/>
      <c r="Y45" s="418"/>
      <c r="Z45" s="416" t="s">
        <v>0</v>
      </c>
      <c r="AA45" s="417"/>
      <c r="AB45" s="417"/>
      <c r="AC45" s="419"/>
    </row>
    <row r="46" spans="1:29" ht="17.25" customHeight="1" x14ac:dyDescent="0.2">
      <c r="A46" s="397"/>
      <c r="B46" s="398"/>
      <c r="C46" s="399"/>
      <c r="D46" s="400"/>
      <c r="E46" s="400"/>
      <c r="F46" s="400"/>
      <c r="G46" s="400"/>
      <c r="H46" s="400"/>
      <c r="I46" s="400"/>
      <c r="J46" s="398"/>
      <c r="K46" s="399"/>
      <c r="L46" s="400"/>
      <c r="M46" s="400"/>
      <c r="N46" s="401"/>
      <c r="P46" s="397"/>
      <c r="Q46" s="398"/>
      <c r="R46" s="399"/>
      <c r="S46" s="400"/>
      <c r="T46" s="400"/>
      <c r="U46" s="400"/>
      <c r="V46" s="400"/>
      <c r="W46" s="400"/>
      <c r="X46" s="400"/>
      <c r="Y46" s="398"/>
      <c r="Z46" s="399"/>
      <c r="AA46" s="400"/>
      <c r="AB46" s="400"/>
      <c r="AC46" s="401"/>
    </row>
    <row r="47" spans="1:29" ht="17.25" customHeight="1" x14ac:dyDescent="0.2">
      <c r="A47" s="402"/>
      <c r="B47" s="403"/>
      <c r="C47" s="404"/>
      <c r="D47" s="405"/>
      <c r="E47" s="405"/>
      <c r="F47" s="405"/>
      <c r="G47" s="405"/>
      <c r="H47" s="405"/>
      <c r="I47" s="405"/>
      <c r="J47" s="403"/>
      <c r="K47" s="404"/>
      <c r="L47" s="405"/>
      <c r="M47" s="405"/>
      <c r="N47" s="406"/>
      <c r="P47" s="402"/>
      <c r="Q47" s="403"/>
      <c r="R47" s="404"/>
      <c r="S47" s="405"/>
      <c r="T47" s="405"/>
      <c r="U47" s="405"/>
      <c r="V47" s="405"/>
      <c r="W47" s="405"/>
      <c r="X47" s="405"/>
      <c r="Y47" s="403"/>
      <c r="Z47" s="404"/>
      <c r="AA47" s="405"/>
      <c r="AB47" s="405"/>
      <c r="AC47" s="406"/>
    </row>
    <row r="48" spans="1:29" ht="17.25" customHeight="1" x14ac:dyDescent="0.2">
      <c r="A48" s="383"/>
      <c r="B48" s="384"/>
      <c r="C48" s="385"/>
      <c r="D48" s="386"/>
      <c r="E48" s="386"/>
      <c r="F48" s="386"/>
      <c r="G48" s="386"/>
      <c r="H48" s="386"/>
      <c r="I48" s="386"/>
      <c r="J48" s="384"/>
      <c r="K48" s="385"/>
      <c r="L48" s="386"/>
      <c r="M48" s="386"/>
      <c r="N48" s="387"/>
      <c r="P48" s="383"/>
      <c r="Q48" s="384"/>
      <c r="R48" s="385"/>
      <c r="S48" s="386"/>
      <c r="T48" s="386"/>
      <c r="U48" s="386"/>
      <c r="V48" s="386"/>
      <c r="W48" s="386"/>
      <c r="X48" s="386"/>
      <c r="Y48" s="384"/>
      <c r="Z48" s="385"/>
      <c r="AA48" s="386"/>
      <c r="AB48" s="386"/>
      <c r="AC48" s="387"/>
    </row>
    <row r="49" spans="1:29" x14ac:dyDescent="0.2">
      <c r="A49" s="40" t="s">
        <v>0</v>
      </c>
      <c r="B49" s="41"/>
      <c r="C49" s="388" t="s">
        <v>0</v>
      </c>
      <c r="D49" s="389"/>
      <c r="E49" s="389"/>
      <c r="F49" s="389"/>
      <c r="G49" s="389"/>
      <c r="H49" s="389"/>
      <c r="I49" s="389"/>
      <c r="J49" s="390"/>
      <c r="K49" s="388" t="s">
        <v>0</v>
      </c>
      <c r="L49" s="389"/>
      <c r="M49" s="389"/>
      <c r="N49" s="391"/>
      <c r="P49" s="40" t="s">
        <v>0</v>
      </c>
      <c r="Q49" s="41"/>
      <c r="R49" s="388" t="s">
        <v>0</v>
      </c>
      <c r="S49" s="389"/>
      <c r="T49" s="389"/>
      <c r="U49" s="389"/>
      <c r="V49" s="389"/>
      <c r="W49" s="389"/>
      <c r="X49" s="389"/>
      <c r="Y49" s="390"/>
      <c r="Z49" s="388" t="s">
        <v>0</v>
      </c>
      <c r="AA49" s="389"/>
      <c r="AB49" s="389"/>
      <c r="AC49" s="391"/>
    </row>
    <row r="50" spans="1:29" ht="17.25" customHeight="1" x14ac:dyDescent="0.2">
      <c r="A50" s="397"/>
      <c r="B50" s="398"/>
      <c r="C50" s="399"/>
      <c r="D50" s="400"/>
      <c r="E50" s="400"/>
      <c r="F50" s="400"/>
      <c r="G50" s="400"/>
      <c r="H50" s="400"/>
      <c r="I50" s="400"/>
      <c r="J50" s="398"/>
      <c r="K50" s="399"/>
      <c r="L50" s="400"/>
      <c r="M50" s="400"/>
      <c r="N50" s="401"/>
      <c r="P50" s="397"/>
      <c r="Q50" s="398"/>
      <c r="R50" s="399"/>
      <c r="S50" s="400"/>
      <c r="T50" s="400"/>
      <c r="U50" s="400"/>
      <c r="V50" s="400"/>
      <c r="W50" s="400"/>
      <c r="X50" s="400"/>
      <c r="Y50" s="398"/>
      <c r="Z50" s="399"/>
      <c r="AA50" s="400"/>
      <c r="AB50" s="400"/>
      <c r="AC50" s="401"/>
    </row>
    <row r="51" spans="1:29" ht="17.25" customHeight="1" x14ac:dyDescent="0.2">
      <c r="A51" s="402"/>
      <c r="B51" s="403"/>
      <c r="C51" s="404"/>
      <c r="D51" s="405"/>
      <c r="E51" s="405"/>
      <c r="F51" s="405"/>
      <c r="G51" s="405"/>
      <c r="H51" s="405"/>
      <c r="I51" s="405"/>
      <c r="J51" s="403"/>
      <c r="K51" s="404"/>
      <c r="L51" s="405"/>
      <c r="M51" s="405"/>
      <c r="N51" s="406"/>
      <c r="P51" s="402"/>
      <c r="Q51" s="403"/>
      <c r="R51" s="404"/>
      <c r="S51" s="405"/>
      <c r="T51" s="405"/>
      <c r="U51" s="405"/>
      <c r="V51" s="405"/>
      <c r="W51" s="405"/>
      <c r="X51" s="405"/>
      <c r="Y51" s="403"/>
      <c r="Z51" s="404"/>
      <c r="AA51" s="405"/>
      <c r="AB51" s="405"/>
      <c r="AC51" s="406"/>
    </row>
    <row r="52" spans="1:29" ht="17.25" customHeight="1" x14ac:dyDescent="0.2">
      <c r="A52" s="383"/>
      <c r="B52" s="384"/>
      <c r="C52" s="385"/>
      <c r="D52" s="386"/>
      <c r="E52" s="386"/>
      <c r="F52" s="386"/>
      <c r="G52" s="386"/>
      <c r="H52" s="386"/>
      <c r="I52" s="386"/>
      <c r="J52" s="384"/>
      <c r="K52" s="385"/>
      <c r="L52" s="386"/>
      <c r="M52" s="386"/>
      <c r="N52" s="387"/>
      <c r="P52" s="383"/>
      <c r="Q52" s="384"/>
      <c r="R52" s="385"/>
      <c r="S52" s="386"/>
      <c r="T52" s="386"/>
      <c r="U52" s="386"/>
      <c r="V52" s="386"/>
      <c r="W52" s="386"/>
      <c r="X52" s="386"/>
      <c r="Y52" s="384"/>
      <c r="Z52" s="385"/>
      <c r="AA52" s="386"/>
      <c r="AB52" s="386"/>
      <c r="AC52" s="387"/>
    </row>
    <row r="53" spans="1:29" x14ac:dyDescent="0.2">
      <c r="A53" s="40" t="s">
        <v>0</v>
      </c>
      <c r="B53" s="41"/>
      <c r="C53" s="388" t="s">
        <v>0</v>
      </c>
      <c r="D53" s="389"/>
      <c r="E53" s="389"/>
      <c r="F53" s="389"/>
      <c r="G53" s="389"/>
      <c r="H53" s="389"/>
      <c r="I53" s="389"/>
      <c r="J53" s="390"/>
      <c r="K53" s="388" t="s">
        <v>0</v>
      </c>
      <c r="L53" s="389"/>
      <c r="M53" s="389"/>
      <c r="N53" s="391"/>
      <c r="P53" s="40" t="s">
        <v>0</v>
      </c>
      <c r="Q53" s="41"/>
      <c r="R53" s="388" t="s">
        <v>0</v>
      </c>
      <c r="S53" s="389"/>
      <c r="T53" s="389"/>
      <c r="U53" s="389"/>
      <c r="V53" s="389"/>
      <c r="W53" s="389"/>
      <c r="X53" s="389"/>
      <c r="Y53" s="390"/>
      <c r="Z53" s="388" t="s">
        <v>0</v>
      </c>
      <c r="AA53" s="389"/>
      <c r="AB53" s="389"/>
      <c r="AC53" s="391"/>
    </row>
    <row r="54" spans="1:29" ht="17.25" customHeight="1" x14ac:dyDescent="0.2">
      <c r="A54" s="397"/>
      <c r="B54" s="398"/>
      <c r="C54" s="399"/>
      <c r="D54" s="400"/>
      <c r="E54" s="400"/>
      <c r="F54" s="400"/>
      <c r="G54" s="400"/>
      <c r="H54" s="400"/>
      <c r="I54" s="400"/>
      <c r="J54" s="398"/>
      <c r="K54" s="399"/>
      <c r="L54" s="400"/>
      <c r="M54" s="400"/>
      <c r="N54" s="401"/>
      <c r="P54" s="397"/>
      <c r="Q54" s="398"/>
      <c r="R54" s="399"/>
      <c r="S54" s="400"/>
      <c r="T54" s="400"/>
      <c r="U54" s="400"/>
      <c r="V54" s="400"/>
      <c r="W54" s="400"/>
      <c r="X54" s="400"/>
      <c r="Y54" s="398"/>
      <c r="Z54" s="399"/>
      <c r="AA54" s="400"/>
      <c r="AB54" s="400"/>
      <c r="AC54" s="401"/>
    </row>
    <row r="55" spans="1:29" ht="17.25" customHeight="1" x14ac:dyDescent="0.2">
      <c r="A55" s="402"/>
      <c r="B55" s="403"/>
      <c r="C55" s="404"/>
      <c r="D55" s="405"/>
      <c r="E55" s="405"/>
      <c r="F55" s="405"/>
      <c r="G55" s="405"/>
      <c r="H55" s="405"/>
      <c r="I55" s="405"/>
      <c r="J55" s="403"/>
      <c r="K55" s="404"/>
      <c r="L55" s="405"/>
      <c r="M55" s="405"/>
      <c r="N55" s="406"/>
      <c r="P55" s="402"/>
      <c r="Q55" s="403"/>
      <c r="R55" s="404"/>
      <c r="S55" s="405"/>
      <c r="T55" s="405"/>
      <c r="U55" s="405"/>
      <c r="V55" s="405"/>
      <c r="W55" s="405"/>
      <c r="X55" s="405"/>
      <c r="Y55" s="403"/>
      <c r="Z55" s="404"/>
      <c r="AA55" s="405"/>
      <c r="AB55" s="405"/>
      <c r="AC55" s="406"/>
    </row>
    <row r="56" spans="1:29" ht="17.25" customHeight="1" x14ac:dyDescent="0.2">
      <c r="A56" s="383"/>
      <c r="B56" s="384"/>
      <c r="C56" s="385"/>
      <c r="D56" s="386"/>
      <c r="E56" s="386"/>
      <c r="F56" s="386"/>
      <c r="G56" s="386"/>
      <c r="H56" s="386"/>
      <c r="I56" s="386"/>
      <c r="J56" s="384"/>
      <c r="K56" s="385"/>
      <c r="L56" s="386"/>
      <c r="M56" s="386"/>
      <c r="N56" s="387"/>
      <c r="P56" s="383"/>
      <c r="Q56" s="384"/>
      <c r="R56" s="385"/>
      <c r="S56" s="386"/>
      <c r="T56" s="386"/>
      <c r="U56" s="386"/>
      <c r="V56" s="386"/>
      <c r="W56" s="386"/>
      <c r="X56" s="386"/>
      <c r="Y56" s="384"/>
      <c r="Z56" s="385"/>
      <c r="AA56" s="386"/>
      <c r="AB56" s="386"/>
      <c r="AC56" s="387"/>
    </row>
    <row r="57" spans="1:29" x14ac:dyDescent="0.2">
      <c r="A57" s="40" t="s">
        <v>0</v>
      </c>
      <c r="B57" s="41"/>
      <c r="C57" s="388" t="s">
        <v>0</v>
      </c>
      <c r="D57" s="389"/>
      <c r="E57" s="389"/>
      <c r="F57" s="389"/>
      <c r="G57" s="389"/>
      <c r="H57" s="389"/>
      <c r="I57" s="389"/>
      <c r="J57" s="390"/>
      <c r="K57" s="388" t="s">
        <v>0</v>
      </c>
      <c r="L57" s="389"/>
      <c r="M57" s="389"/>
      <c r="N57" s="391"/>
      <c r="P57" s="40" t="s">
        <v>0</v>
      </c>
      <c r="Q57" s="41"/>
      <c r="R57" s="388" t="s">
        <v>0</v>
      </c>
      <c r="S57" s="389"/>
      <c r="T57" s="389"/>
      <c r="U57" s="389"/>
      <c r="V57" s="389"/>
      <c r="W57" s="389"/>
      <c r="X57" s="389"/>
      <c r="Y57" s="390"/>
      <c r="Z57" s="388" t="s">
        <v>0</v>
      </c>
      <c r="AA57" s="389"/>
      <c r="AB57" s="389"/>
      <c r="AC57" s="391"/>
    </row>
    <row r="58" spans="1:29" ht="17.25" customHeight="1" x14ac:dyDescent="0.2">
      <c r="A58" s="397"/>
      <c r="B58" s="398"/>
      <c r="C58" s="399"/>
      <c r="D58" s="400"/>
      <c r="E58" s="400"/>
      <c r="F58" s="400"/>
      <c r="G58" s="400"/>
      <c r="H58" s="400"/>
      <c r="I58" s="400"/>
      <c r="J58" s="398"/>
      <c r="K58" s="399"/>
      <c r="L58" s="400"/>
      <c r="M58" s="400"/>
      <c r="N58" s="401"/>
      <c r="P58" s="397"/>
      <c r="Q58" s="398"/>
      <c r="R58" s="399"/>
      <c r="S58" s="400"/>
      <c r="T58" s="400"/>
      <c r="U58" s="400"/>
      <c r="V58" s="400"/>
      <c r="W58" s="400"/>
      <c r="X58" s="400"/>
      <c r="Y58" s="398"/>
      <c r="Z58" s="399"/>
      <c r="AA58" s="400"/>
      <c r="AB58" s="400"/>
      <c r="AC58" s="401"/>
    </row>
    <row r="59" spans="1:29" ht="17.25" customHeight="1" x14ac:dyDescent="0.2">
      <c r="A59" s="402"/>
      <c r="B59" s="403"/>
      <c r="C59" s="404"/>
      <c r="D59" s="405"/>
      <c r="E59" s="405"/>
      <c r="F59" s="405"/>
      <c r="G59" s="405"/>
      <c r="H59" s="405"/>
      <c r="I59" s="405"/>
      <c r="J59" s="403"/>
      <c r="K59" s="404"/>
      <c r="L59" s="405"/>
      <c r="M59" s="405"/>
      <c r="N59" s="406"/>
      <c r="P59" s="402"/>
      <c r="Q59" s="403"/>
      <c r="R59" s="404"/>
      <c r="S59" s="405"/>
      <c r="T59" s="405"/>
      <c r="U59" s="405"/>
      <c r="V59" s="405"/>
      <c r="W59" s="405"/>
      <c r="X59" s="405"/>
      <c r="Y59" s="403"/>
      <c r="Z59" s="404"/>
      <c r="AA59" s="405"/>
      <c r="AB59" s="405"/>
      <c r="AC59" s="406"/>
    </row>
    <row r="60" spans="1:29" ht="17.25" customHeight="1" x14ac:dyDescent="0.2">
      <c r="A60" s="392"/>
      <c r="B60" s="393"/>
      <c r="C60" s="394"/>
      <c r="D60" s="395"/>
      <c r="E60" s="395"/>
      <c r="F60" s="395"/>
      <c r="G60" s="395"/>
      <c r="H60" s="395"/>
      <c r="I60" s="395"/>
      <c r="J60" s="393"/>
      <c r="K60" s="394"/>
      <c r="L60" s="395"/>
      <c r="M60" s="395"/>
      <c r="N60" s="396"/>
      <c r="P60" s="392"/>
      <c r="Q60" s="393"/>
      <c r="R60" s="394"/>
      <c r="S60" s="395"/>
      <c r="T60" s="395"/>
      <c r="U60" s="395"/>
      <c r="V60" s="395"/>
      <c r="W60" s="395"/>
      <c r="X60" s="395"/>
      <c r="Y60" s="393"/>
      <c r="Z60" s="394"/>
      <c r="AA60" s="395"/>
      <c r="AB60" s="395"/>
      <c r="AC60" s="396"/>
    </row>
    <row r="61" spans="1:29" x14ac:dyDescent="0.2">
      <c r="A61" s="32"/>
      <c r="B61" s="32"/>
      <c r="C61" s="32"/>
      <c r="D61" s="32"/>
      <c r="E61" s="32"/>
      <c r="F61" s="32"/>
      <c r="G61" s="32"/>
      <c r="H61" s="32"/>
      <c r="I61" s="32"/>
      <c r="J61" s="32"/>
      <c r="K61" s="32"/>
      <c r="L61" s="32"/>
      <c r="M61" s="32"/>
      <c r="N61" s="32"/>
      <c r="P61" s="32"/>
      <c r="Q61" s="32"/>
      <c r="R61" s="32"/>
      <c r="S61" s="32"/>
      <c r="T61" s="32"/>
      <c r="U61" s="32"/>
      <c r="V61" s="32"/>
      <c r="W61" s="32"/>
      <c r="X61" s="32"/>
      <c r="Y61" s="32"/>
      <c r="Z61" s="32"/>
      <c r="AA61" s="32"/>
      <c r="AB61" s="32"/>
      <c r="AC61" s="32"/>
    </row>
    <row r="62" spans="1:29" x14ac:dyDescent="0.2">
      <c r="A62" s="32"/>
      <c r="B62" s="32"/>
      <c r="C62" s="32"/>
      <c r="D62" s="32"/>
      <c r="E62" s="32"/>
      <c r="F62" s="32"/>
      <c r="G62" s="32"/>
      <c r="H62" s="32"/>
      <c r="I62" s="32"/>
      <c r="J62" s="32"/>
      <c r="K62" s="32"/>
      <c r="L62" s="32"/>
      <c r="M62" s="32"/>
      <c r="N62" s="32"/>
      <c r="P62" s="32"/>
      <c r="Q62" s="32"/>
      <c r="R62" s="32"/>
      <c r="S62" s="32"/>
      <c r="T62" s="32"/>
      <c r="U62" s="32"/>
      <c r="V62" s="32"/>
      <c r="W62" s="32"/>
      <c r="X62" s="32"/>
      <c r="Y62" s="32"/>
      <c r="Z62" s="32"/>
      <c r="AA62" s="32"/>
      <c r="AB62" s="32"/>
      <c r="AC62" s="32"/>
    </row>
    <row r="63" spans="1:29" x14ac:dyDescent="0.2">
      <c r="A63" s="32"/>
      <c r="B63" s="32"/>
      <c r="C63" s="32"/>
      <c r="D63" s="32"/>
      <c r="E63" s="32"/>
      <c r="F63" s="32"/>
      <c r="G63" s="32"/>
      <c r="H63" s="32"/>
      <c r="I63" s="32"/>
      <c r="J63" s="32"/>
      <c r="K63" s="32"/>
      <c r="L63" s="32"/>
      <c r="M63" s="32"/>
      <c r="N63" s="32"/>
      <c r="P63" s="32"/>
      <c r="Q63" s="32"/>
      <c r="R63" s="32"/>
      <c r="S63" s="32"/>
      <c r="T63" s="32"/>
      <c r="U63" s="32"/>
      <c r="V63" s="32"/>
      <c r="W63" s="32"/>
      <c r="X63" s="32"/>
      <c r="Y63" s="32"/>
      <c r="Z63" s="32"/>
      <c r="AA63" s="32"/>
      <c r="AB63" s="32"/>
      <c r="AC63" s="32"/>
    </row>
    <row r="64" spans="1:29" x14ac:dyDescent="0.2">
      <c r="A64" s="32"/>
      <c r="B64" s="32"/>
      <c r="C64" s="32"/>
      <c r="D64" s="32"/>
      <c r="E64" s="32"/>
      <c r="F64" s="32"/>
      <c r="G64" s="32"/>
      <c r="H64" s="32"/>
      <c r="I64" s="32"/>
      <c r="J64" s="32"/>
      <c r="K64" s="32"/>
      <c r="L64" s="32"/>
      <c r="M64" s="32"/>
      <c r="N64" s="32"/>
      <c r="P64" s="32"/>
      <c r="Q64" s="32"/>
      <c r="R64" s="32"/>
      <c r="S64" s="32"/>
      <c r="T64" s="32"/>
      <c r="U64" s="32"/>
      <c r="V64" s="32"/>
      <c r="W64" s="32"/>
      <c r="X64" s="32"/>
      <c r="Y64" s="32"/>
      <c r="Z64" s="32"/>
      <c r="AA64" s="32"/>
      <c r="AB64" s="32"/>
      <c r="AC64" s="32"/>
    </row>
    <row r="65" spans="1:29" x14ac:dyDescent="0.2">
      <c r="A65" s="32"/>
      <c r="B65" s="32"/>
      <c r="C65" s="32"/>
      <c r="D65" s="32"/>
      <c r="E65" s="32"/>
      <c r="F65" s="32"/>
      <c r="G65" s="32"/>
      <c r="H65" s="32"/>
      <c r="I65" s="32"/>
      <c r="J65" s="32"/>
      <c r="K65" s="32"/>
      <c r="L65" s="32"/>
      <c r="M65" s="32"/>
      <c r="N65" s="32"/>
      <c r="P65" s="32"/>
      <c r="Q65" s="32"/>
      <c r="R65" s="32"/>
      <c r="S65" s="32"/>
      <c r="T65" s="32"/>
      <c r="U65" s="32"/>
      <c r="V65" s="32"/>
      <c r="W65" s="32"/>
      <c r="X65" s="32"/>
      <c r="Y65" s="32"/>
      <c r="Z65" s="32"/>
      <c r="AA65" s="32"/>
      <c r="AB65" s="32"/>
      <c r="AC65" s="32"/>
    </row>
    <row r="66" spans="1:29" x14ac:dyDescent="0.2">
      <c r="A66" s="32"/>
      <c r="B66" s="32"/>
      <c r="C66" s="32"/>
      <c r="D66" s="32"/>
      <c r="E66" s="32"/>
      <c r="F66" s="32"/>
      <c r="G66" s="32"/>
      <c r="H66" s="32"/>
      <c r="I66" s="32"/>
      <c r="J66" s="32"/>
      <c r="K66" s="32"/>
      <c r="L66" s="32"/>
      <c r="M66" s="32"/>
      <c r="N66" s="32"/>
      <c r="P66" s="32"/>
      <c r="Q66" s="32"/>
      <c r="R66" s="32"/>
      <c r="S66" s="32"/>
      <c r="T66" s="32"/>
      <c r="U66" s="32"/>
      <c r="V66" s="32"/>
      <c r="W66" s="32"/>
      <c r="X66" s="32"/>
      <c r="Y66" s="32"/>
      <c r="Z66" s="32"/>
      <c r="AA66" s="32"/>
      <c r="AB66" s="32"/>
      <c r="AC66" s="32"/>
    </row>
    <row r="67" spans="1:29" x14ac:dyDescent="0.2">
      <c r="A67" s="32"/>
      <c r="B67" s="32"/>
      <c r="C67" s="32"/>
      <c r="D67" s="32"/>
      <c r="E67" s="32"/>
      <c r="F67" s="32"/>
      <c r="G67" s="32"/>
      <c r="H67" s="32"/>
      <c r="I67" s="32"/>
      <c r="J67" s="32"/>
      <c r="K67" s="32"/>
      <c r="L67" s="32"/>
      <c r="M67" s="32"/>
      <c r="N67" s="32"/>
      <c r="P67" s="32"/>
      <c r="Q67" s="32"/>
      <c r="R67" s="32"/>
      <c r="S67" s="32"/>
      <c r="T67" s="32"/>
      <c r="U67" s="32"/>
      <c r="V67" s="32"/>
      <c r="W67" s="32"/>
      <c r="X67" s="32"/>
      <c r="Y67" s="32"/>
      <c r="Z67" s="32"/>
      <c r="AA67" s="32"/>
      <c r="AB67" s="32"/>
      <c r="AC67" s="32"/>
    </row>
    <row r="68" spans="1:29" x14ac:dyDescent="0.2">
      <c r="A68" s="32"/>
      <c r="B68" s="32"/>
      <c r="C68" s="32"/>
      <c r="D68" s="32"/>
      <c r="E68" s="32"/>
      <c r="F68" s="32"/>
      <c r="G68" s="32"/>
      <c r="H68" s="32"/>
      <c r="I68" s="32"/>
      <c r="J68" s="32"/>
      <c r="K68" s="32"/>
      <c r="L68" s="32"/>
      <c r="M68" s="32"/>
      <c r="N68" s="32"/>
      <c r="P68" s="32"/>
      <c r="Q68" s="32"/>
      <c r="R68" s="32"/>
      <c r="S68" s="32"/>
      <c r="T68" s="32"/>
      <c r="U68" s="32"/>
      <c r="V68" s="32"/>
      <c r="W68" s="32"/>
      <c r="X68" s="32"/>
      <c r="Y68" s="32"/>
      <c r="Z68" s="32"/>
      <c r="AA68" s="32"/>
      <c r="AB68" s="32"/>
      <c r="AC68" s="32"/>
    </row>
    <row r="69" spans="1:29" x14ac:dyDescent="0.2">
      <c r="A69" s="32"/>
      <c r="B69" s="32"/>
      <c r="C69" s="32"/>
      <c r="D69" s="32"/>
      <c r="E69" s="32"/>
      <c r="F69" s="32"/>
      <c r="G69" s="32"/>
      <c r="H69" s="32"/>
      <c r="I69" s="32"/>
      <c r="J69" s="32"/>
      <c r="K69" s="32"/>
      <c r="L69" s="32"/>
      <c r="M69" s="32"/>
      <c r="N69" s="32"/>
      <c r="P69" s="32"/>
      <c r="Q69" s="32"/>
      <c r="R69" s="32"/>
      <c r="S69" s="32"/>
      <c r="T69" s="32"/>
      <c r="U69" s="32"/>
      <c r="V69" s="32"/>
      <c r="W69" s="32"/>
      <c r="X69" s="32"/>
      <c r="Y69" s="32"/>
      <c r="Z69" s="32"/>
      <c r="AA69" s="32"/>
      <c r="AB69" s="32"/>
      <c r="AC69" s="32"/>
    </row>
    <row r="70" spans="1:29" x14ac:dyDescent="0.2">
      <c r="A70" s="32"/>
      <c r="B70" s="32"/>
      <c r="C70" s="32"/>
      <c r="D70" s="32"/>
      <c r="E70" s="32"/>
      <c r="F70" s="32"/>
      <c r="G70" s="32"/>
      <c r="H70" s="32"/>
      <c r="I70" s="32"/>
      <c r="J70" s="32"/>
      <c r="K70" s="32"/>
      <c r="L70" s="32"/>
      <c r="M70" s="32"/>
      <c r="N70" s="32"/>
      <c r="P70" s="32"/>
      <c r="Q70" s="32"/>
      <c r="R70" s="32"/>
      <c r="S70" s="32"/>
      <c r="T70" s="32"/>
      <c r="U70" s="32"/>
      <c r="V70" s="32"/>
      <c r="W70" s="32"/>
      <c r="X70" s="32"/>
      <c r="Y70" s="32"/>
      <c r="Z70" s="32"/>
      <c r="AA70" s="32"/>
      <c r="AB70" s="32"/>
      <c r="AC70" s="32"/>
    </row>
    <row r="71" spans="1:29" x14ac:dyDescent="0.2">
      <c r="A71" s="32"/>
      <c r="B71" s="32"/>
      <c r="C71" s="32"/>
      <c r="D71" s="32"/>
      <c r="E71" s="32"/>
      <c r="F71" s="32"/>
      <c r="G71" s="32"/>
      <c r="H71" s="32"/>
      <c r="I71" s="32"/>
      <c r="J71" s="32"/>
      <c r="K71" s="32"/>
      <c r="L71" s="32"/>
      <c r="M71" s="32"/>
      <c r="N71" s="32"/>
      <c r="P71" s="32"/>
      <c r="Q71" s="32"/>
      <c r="R71" s="32"/>
      <c r="S71" s="32"/>
      <c r="T71" s="32"/>
      <c r="U71" s="32"/>
      <c r="V71" s="32"/>
      <c r="W71" s="32"/>
      <c r="X71" s="32"/>
      <c r="Y71" s="32"/>
      <c r="Z71" s="32"/>
      <c r="AA71" s="32"/>
      <c r="AB71" s="32"/>
      <c r="AC71" s="32"/>
    </row>
    <row r="72" spans="1:29" x14ac:dyDescent="0.2">
      <c r="A72" s="32"/>
      <c r="B72" s="32"/>
      <c r="C72" s="32"/>
      <c r="D72" s="32"/>
      <c r="E72" s="32"/>
      <c r="F72" s="32"/>
      <c r="G72" s="32"/>
      <c r="H72" s="32"/>
      <c r="I72" s="32"/>
      <c r="J72" s="32"/>
      <c r="K72" s="32"/>
      <c r="L72" s="32"/>
      <c r="M72" s="32"/>
      <c r="N72" s="32"/>
      <c r="P72" s="32"/>
      <c r="Q72" s="32"/>
      <c r="R72" s="32"/>
      <c r="S72" s="32"/>
      <c r="T72" s="32"/>
      <c r="U72" s="32"/>
      <c r="V72" s="32"/>
      <c r="W72" s="32"/>
      <c r="X72" s="32"/>
      <c r="Y72" s="32"/>
      <c r="Z72" s="32"/>
      <c r="AA72" s="32"/>
      <c r="AB72" s="32"/>
      <c r="AC72" s="32"/>
    </row>
    <row r="73" spans="1:29" x14ac:dyDescent="0.2">
      <c r="A73" s="32"/>
      <c r="B73" s="32"/>
      <c r="C73" s="32"/>
      <c r="D73" s="32"/>
      <c r="E73" s="32"/>
      <c r="F73" s="32"/>
      <c r="G73" s="32"/>
      <c r="H73" s="32"/>
      <c r="I73" s="32"/>
      <c r="J73" s="32"/>
      <c r="K73" s="32"/>
      <c r="L73" s="32"/>
      <c r="M73" s="32"/>
      <c r="N73" s="32"/>
      <c r="P73" s="32"/>
      <c r="Q73" s="32"/>
      <c r="R73" s="32"/>
      <c r="S73" s="32"/>
      <c r="T73" s="32"/>
      <c r="U73" s="32"/>
      <c r="V73" s="32"/>
      <c r="W73" s="32"/>
      <c r="X73" s="32"/>
      <c r="Y73" s="32"/>
      <c r="Z73" s="32"/>
      <c r="AA73" s="32"/>
      <c r="AB73" s="32"/>
      <c r="AC73" s="32"/>
    </row>
    <row r="74" spans="1:29" x14ac:dyDescent="0.2">
      <c r="A74" s="32"/>
      <c r="B74" s="32"/>
      <c r="C74" s="32"/>
      <c r="D74" s="32"/>
      <c r="E74" s="32"/>
      <c r="F74" s="32"/>
      <c r="G74" s="32"/>
      <c r="H74" s="32"/>
      <c r="I74" s="32"/>
      <c r="J74" s="32"/>
      <c r="K74" s="32"/>
      <c r="L74" s="32"/>
      <c r="M74" s="32"/>
      <c r="N74" s="32"/>
      <c r="P74" s="32"/>
      <c r="Q74" s="32"/>
      <c r="R74" s="32"/>
      <c r="S74" s="32"/>
      <c r="T74" s="32"/>
      <c r="U74" s="32"/>
      <c r="V74" s="32"/>
      <c r="W74" s="32"/>
      <c r="X74" s="32"/>
      <c r="Y74" s="32"/>
      <c r="Z74" s="32"/>
      <c r="AA74" s="32"/>
      <c r="AB74" s="32"/>
      <c r="AC74" s="32"/>
    </row>
    <row r="75" spans="1:29" x14ac:dyDescent="0.2">
      <c r="A75" s="32"/>
      <c r="B75" s="32"/>
      <c r="C75" s="32"/>
      <c r="D75" s="32"/>
      <c r="E75" s="32"/>
      <c r="F75" s="32"/>
      <c r="G75" s="32"/>
      <c r="H75" s="32"/>
      <c r="I75" s="32"/>
      <c r="J75" s="32"/>
      <c r="K75" s="32"/>
      <c r="L75" s="32"/>
      <c r="M75" s="32"/>
      <c r="N75" s="32"/>
      <c r="P75" s="32"/>
      <c r="Q75" s="32"/>
      <c r="R75" s="32"/>
      <c r="S75" s="32"/>
      <c r="T75" s="32"/>
      <c r="U75" s="32"/>
      <c r="V75" s="32"/>
      <c r="W75" s="32"/>
      <c r="X75" s="32"/>
      <c r="Y75" s="32"/>
      <c r="Z75" s="32"/>
      <c r="AA75" s="32"/>
      <c r="AB75" s="32"/>
      <c r="AC75" s="32"/>
    </row>
    <row r="76" spans="1:29" x14ac:dyDescent="0.2">
      <c r="A76" s="32"/>
      <c r="B76" s="32"/>
      <c r="C76" s="32"/>
      <c r="D76" s="32"/>
      <c r="E76" s="32"/>
      <c r="F76" s="32"/>
      <c r="G76" s="32"/>
      <c r="H76" s="32"/>
      <c r="I76" s="32"/>
      <c r="J76" s="32"/>
      <c r="K76" s="32"/>
      <c r="L76" s="32"/>
      <c r="M76" s="32"/>
      <c r="N76" s="32"/>
      <c r="P76" s="32"/>
      <c r="Q76" s="32"/>
      <c r="R76" s="32"/>
      <c r="S76" s="32"/>
      <c r="T76" s="32"/>
      <c r="U76" s="32"/>
      <c r="V76" s="32"/>
      <c r="W76" s="32"/>
      <c r="X76" s="32"/>
      <c r="Y76" s="32"/>
      <c r="Z76" s="32"/>
      <c r="AA76" s="32"/>
      <c r="AB76" s="32"/>
      <c r="AC76" s="32"/>
    </row>
    <row r="77" spans="1:29" x14ac:dyDescent="0.2">
      <c r="A77" s="32"/>
      <c r="B77" s="32"/>
      <c r="C77" s="32"/>
      <c r="D77" s="32"/>
      <c r="E77" s="32"/>
      <c r="F77" s="32"/>
      <c r="G77" s="32"/>
      <c r="H77" s="32"/>
      <c r="I77" s="32"/>
      <c r="J77" s="32"/>
      <c r="K77" s="32"/>
      <c r="L77" s="32"/>
      <c r="M77" s="32"/>
      <c r="N77" s="32"/>
      <c r="P77" s="32"/>
      <c r="Q77" s="32"/>
      <c r="R77" s="32"/>
      <c r="S77" s="32"/>
      <c r="T77" s="32"/>
      <c r="U77" s="32"/>
      <c r="V77" s="32"/>
      <c r="W77" s="32"/>
      <c r="X77" s="32"/>
      <c r="Y77" s="32"/>
      <c r="Z77" s="32"/>
      <c r="AA77" s="32"/>
      <c r="AB77" s="32"/>
      <c r="AC77" s="32"/>
    </row>
    <row r="78" spans="1:29" x14ac:dyDescent="0.2">
      <c r="A78" s="32"/>
      <c r="B78" s="32"/>
      <c r="C78" s="32"/>
      <c r="D78" s="32"/>
      <c r="E78" s="32"/>
      <c r="F78" s="32"/>
      <c r="G78" s="32"/>
      <c r="H78" s="32"/>
      <c r="I78" s="32"/>
      <c r="J78" s="32"/>
      <c r="K78" s="32"/>
      <c r="L78" s="32"/>
      <c r="M78" s="32"/>
      <c r="N78" s="32"/>
      <c r="P78" s="32"/>
      <c r="Q78" s="32"/>
      <c r="R78" s="32"/>
      <c r="S78" s="32"/>
      <c r="T78" s="32"/>
      <c r="U78" s="32"/>
      <c r="V78" s="32"/>
      <c r="W78" s="32"/>
      <c r="X78" s="32"/>
      <c r="Y78" s="32"/>
      <c r="Z78" s="32"/>
      <c r="AA78" s="32"/>
      <c r="AB78" s="32"/>
      <c r="AC78" s="32"/>
    </row>
    <row r="79" spans="1:29" x14ac:dyDescent="0.2">
      <c r="A79" s="32"/>
      <c r="B79" s="32"/>
      <c r="C79" s="32"/>
      <c r="D79" s="32"/>
      <c r="E79" s="32"/>
      <c r="F79" s="32"/>
      <c r="G79" s="32"/>
      <c r="H79" s="32"/>
      <c r="I79" s="32"/>
      <c r="J79" s="32"/>
      <c r="K79" s="32"/>
      <c r="L79" s="32"/>
      <c r="M79" s="32"/>
      <c r="N79" s="32"/>
      <c r="P79" s="32"/>
      <c r="Q79" s="32"/>
      <c r="R79" s="32"/>
      <c r="S79" s="32"/>
      <c r="T79" s="32"/>
      <c r="U79" s="32"/>
      <c r="V79" s="32"/>
      <c r="W79" s="32"/>
      <c r="X79" s="32"/>
      <c r="Y79" s="32"/>
      <c r="Z79" s="32"/>
      <c r="AA79" s="32"/>
      <c r="AB79" s="32"/>
      <c r="AC79" s="32"/>
    </row>
    <row r="80" spans="1:29" x14ac:dyDescent="0.2">
      <c r="A80" s="32"/>
      <c r="B80" s="32"/>
      <c r="C80" s="32"/>
      <c r="D80" s="32"/>
      <c r="E80" s="32"/>
      <c r="F80" s="32"/>
      <c r="G80" s="32"/>
      <c r="H80" s="32"/>
      <c r="I80" s="32"/>
      <c r="J80" s="32"/>
      <c r="K80" s="32"/>
      <c r="L80" s="32"/>
      <c r="M80" s="32"/>
      <c r="N80" s="32"/>
      <c r="P80" s="32"/>
      <c r="Q80" s="32"/>
      <c r="R80" s="32"/>
      <c r="S80" s="32"/>
      <c r="T80" s="32"/>
      <c r="U80" s="32"/>
      <c r="V80" s="32"/>
      <c r="W80" s="32"/>
      <c r="X80" s="32"/>
      <c r="Y80" s="32"/>
      <c r="Z80" s="32"/>
      <c r="AA80" s="32"/>
      <c r="AB80" s="32"/>
      <c r="AC80" s="32"/>
    </row>
    <row r="81" spans="1:29" x14ac:dyDescent="0.2">
      <c r="A81" s="32"/>
      <c r="B81" s="32"/>
      <c r="C81" s="32"/>
      <c r="D81" s="32"/>
      <c r="E81" s="32"/>
      <c r="F81" s="32"/>
      <c r="G81" s="32"/>
      <c r="H81" s="32"/>
      <c r="I81" s="32"/>
      <c r="J81" s="32"/>
      <c r="K81" s="32"/>
      <c r="L81" s="32"/>
      <c r="M81" s="32"/>
      <c r="N81" s="32"/>
      <c r="P81" s="32"/>
      <c r="Q81" s="32"/>
      <c r="R81" s="32"/>
      <c r="S81" s="32"/>
      <c r="T81" s="32"/>
      <c r="U81" s="32"/>
      <c r="V81" s="32"/>
      <c r="W81" s="32"/>
      <c r="X81" s="32"/>
      <c r="Y81" s="32"/>
      <c r="Z81" s="32"/>
      <c r="AA81" s="32"/>
      <c r="AB81" s="32"/>
      <c r="AC81" s="32"/>
    </row>
    <row r="82" spans="1:29" x14ac:dyDescent="0.2">
      <c r="A82" s="32"/>
      <c r="B82" s="32"/>
      <c r="C82" s="32"/>
      <c r="D82" s="32"/>
      <c r="E82" s="32"/>
      <c r="F82" s="32"/>
      <c r="G82" s="32"/>
      <c r="H82" s="32"/>
      <c r="I82" s="32"/>
      <c r="J82" s="32"/>
      <c r="K82" s="32"/>
      <c r="L82" s="32"/>
      <c r="M82" s="32"/>
      <c r="N82" s="32"/>
      <c r="P82" s="32"/>
      <c r="Q82" s="32"/>
      <c r="R82" s="32"/>
      <c r="S82" s="32"/>
      <c r="T82" s="32"/>
      <c r="U82" s="32"/>
      <c r="V82" s="32"/>
      <c r="W82" s="32"/>
      <c r="X82" s="32"/>
      <c r="Y82" s="32"/>
      <c r="Z82" s="32"/>
      <c r="AA82" s="32"/>
      <c r="AB82" s="32"/>
      <c r="AC82" s="32"/>
    </row>
    <row r="83" spans="1:29" x14ac:dyDescent="0.2">
      <c r="A83" s="32"/>
      <c r="B83" s="32"/>
      <c r="C83" s="32"/>
      <c r="D83" s="32"/>
      <c r="E83" s="32"/>
      <c r="F83" s="32"/>
      <c r="G83" s="32"/>
      <c r="H83" s="32"/>
      <c r="I83" s="32"/>
      <c r="J83" s="32"/>
      <c r="K83" s="32"/>
      <c r="L83" s="32"/>
      <c r="M83" s="32"/>
      <c r="N83" s="32"/>
      <c r="P83" s="32"/>
      <c r="Q83" s="32"/>
      <c r="R83" s="32"/>
      <c r="S83" s="32"/>
      <c r="T83" s="32"/>
      <c r="U83" s="32"/>
      <c r="V83" s="32"/>
      <c r="W83" s="32"/>
      <c r="X83" s="32"/>
      <c r="Y83" s="32"/>
      <c r="Z83" s="32"/>
      <c r="AA83" s="32"/>
      <c r="AB83" s="32"/>
      <c r="AC83" s="32"/>
    </row>
    <row r="84" spans="1:29" x14ac:dyDescent="0.2">
      <c r="A84" s="32"/>
      <c r="B84" s="32"/>
      <c r="C84" s="32"/>
      <c r="D84" s="32"/>
      <c r="E84" s="32"/>
      <c r="F84" s="32"/>
      <c r="G84" s="32"/>
      <c r="H84" s="32"/>
      <c r="I84" s="32"/>
      <c r="J84" s="32"/>
      <c r="K84" s="32"/>
      <c r="L84" s="32"/>
      <c r="M84" s="32"/>
      <c r="N84" s="32"/>
      <c r="P84" s="32"/>
      <c r="Q84" s="32"/>
      <c r="R84" s="32"/>
      <c r="S84" s="32"/>
      <c r="T84" s="32"/>
      <c r="U84" s="32"/>
      <c r="V84" s="32"/>
      <c r="W84" s="32"/>
      <c r="X84" s="32"/>
      <c r="Y84" s="32"/>
      <c r="Z84" s="32"/>
      <c r="AA84" s="32"/>
      <c r="AB84" s="32"/>
      <c r="AC84" s="32"/>
    </row>
    <row r="85" spans="1:29" x14ac:dyDescent="0.2">
      <c r="A85" s="32"/>
      <c r="B85" s="32"/>
      <c r="C85" s="32"/>
      <c r="D85" s="32"/>
      <c r="E85" s="32"/>
      <c r="F85" s="32"/>
      <c r="G85" s="32"/>
      <c r="H85" s="32"/>
      <c r="I85" s="32"/>
      <c r="J85" s="32"/>
      <c r="K85" s="32"/>
      <c r="L85" s="32"/>
      <c r="M85" s="32"/>
      <c r="N85" s="32"/>
      <c r="P85" s="32"/>
      <c r="Q85" s="32"/>
      <c r="R85" s="32"/>
      <c r="S85" s="32"/>
      <c r="T85" s="32"/>
      <c r="U85" s="32"/>
      <c r="V85" s="32"/>
      <c r="W85" s="32"/>
      <c r="X85" s="32"/>
      <c r="Y85" s="32"/>
      <c r="Z85" s="32"/>
      <c r="AA85" s="32"/>
      <c r="AB85" s="32"/>
      <c r="AC85" s="32"/>
    </row>
    <row r="86" spans="1:29" x14ac:dyDescent="0.2">
      <c r="A86" s="32"/>
      <c r="B86" s="32"/>
      <c r="C86" s="32"/>
      <c r="D86" s="32"/>
      <c r="E86" s="32"/>
      <c r="F86" s="32"/>
      <c r="G86" s="32"/>
      <c r="H86" s="32"/>
      <c r="I86" s="32"/>
      <c r="J86" s="32"/>
      <c r="K86" s="32"/>
      <c r="L86" s="32"/>
      <c r="M86" s="32"/>
      <c r="N86" s="32"/>
      <c r="P86" s="32"/>
      <c r="Q86" s="32"/>
      <c r="R86" s="32"/>
      <c r="S86" s="32"/>
      <c r="T86" s="32"/>
      <c r="U86" s="32"/>
      <c r="V86" s="32"/>
      <c r="W86" s="32"/>
      <c r="X86" s="32"/>
      <c r="Y86" s="32"/>
      <c r="Z86" s="32"/>
      <c r="AA86" s="32"/>
      <c r="AB86" s="32"/>
      <c r="AC86" s="32"/>
    </row>
    <row r="87" spans="1:29" x14ac:dyDescent="0.2">
      <c r="A87" s="32"/>
      <c r="B87" s="32"/>
      <c r="C87" s="32"/>
      <c r="D87" s="32"/>
      <c r="E87" s="32"/>
      <c r="F87" s="32"/>
      <c r="G87" s="32"/>
      <c r="H87" s="32"/>
      <c r="I87" s="32"/>
      <c r="J87" s="32"/>
      <c r="K87" s="32"/>
      <c r="L87" s="32"/>
      <c r="M87" s="32"/>
      <c r="N87" s="32"/>
      <c r="P87" s="32"/>
      <c r="Q87" s="32"/>
      <c r="R87" s="32"/>
      <c r="S87" s="32"/>
      <c r="T87" s="32"/>
      <c r="U87" s="32"/>
      <c r="V87" s="32"/>
      <c r="W87" s="32"/>
      <c r="X87" s="32"/>
      <c r="Y87" s="32"/>
      <c r="Z87" s="32"/>
      <c r="AA87" s="32"/>
      <c r="AB87" s="32"/>
      <c r="AC87" s="32"/>
    </row>
    <row r="88" spans="1:29" x14ac:dyDescent="0.2">
      <c r="A88" s="32"/>
      <c r="B88" s="32"/>
      <c r="C88" s="32"/>
      <c r="D88" s="32"/>
      <c r="E88" s="32"/>
      <c r="F88" s="32"/>
      <c r="G88" s="32"/>
      <c r="H88" s="32"/>
      <c r="I88" s="32"/>
      <c r="J88" s="32"/>
      <c r="K88" s="32"/>
      <c r="L88" s="32"/>
      <c r="M88" s="32"/>
      <c r="N88" s="32"/>
      <c r="P88" s="32"/>
      <c r="Q88" s="32"/>
      <c r="R88" s="32"/>
      <c r="S88" s="32"/>
      <c r="T88" s="32"/>
      <c r="U88" s="32"/>
      <c r="V88" s="32"/>
      <c r="W88" s="32"/>
      <c r="X88" s="32"/>
      <c r="Y88" s="32"/>
      <c r="Z88" s="32"/>
      <c r="AA88" s="32"/>
      <c r="AB88" s="32"/>
      <c r="AC88" s="32"/>
    </row>
    <row r="89" spans="1:29" x14ac:dyDescent="0.2">
      <c r="A89" s="32"/>
      <c r="B89" s="32"/>
      <c r="C89" s="32"/>
      <c r="D89" s="32"/>
      <c r="E89" s="32"/>
      <c r="F89" s="32"/>
      <c r="G89" s="32"/>
      <c r="H89" s="32"/>
      <c r="I89" s="32"/>
      <c r="J89" s="32"/>
      <c r="K89" s="32"/>
      <c r="L89" s="32"/>
      <c r="M89" s="32"/>
      <c r="N89" s="32"/>
      <c r="P89" s="32"/>
      <c r="Q89" s="32"/>
      <c r="R89" s="32"/>
      <c r="S89" s="32"/>
      <c r="T89" s="32"/>
      <c r="U89" s="32"/>
      <c r="V89" s="32"/>
      <c r="W89" s="32"/>
      <c r="X89" s="32"/>
      <c r="Y89" s="32"/>
      <c r="Z89" s="32"/>
      <c r="AA89" s="32"/>
      <c r="AB89" s="32"/>
      <c r="AC89" s="32"/>
    </row>
    <row r="90" spans="1:29" x14ac:dyDescent="0.2">
      <c r="A90" s="32"/>
      <c r="B90" s="32"/>
      <c r="C90" s="32"/>
      <c r="D90" s="32"/>
      <c r="E90" s="32"/>
      <c r="F90" s="32"/>
      <c r="G90" s="32"/>
      <c r="H90" s="32"/>
      <c r="I90" s="32"/>
      <c r="J90" s="32"/>
      <c r="K90" s="32"/>
      <c r="L90" s="32"/>
      <c r="M90" s="32"/>
      <c r="N90" s="32"/>
      <c r="P90" s="32"/>
      <c r="Q90" s="32"/>
      <c r="R90" s="32"/>
      <c r="S90" s="32"/>
      <c r="T90" s="32"/>
      <c r="U90" s="32"/>
      <c r="V90" s="32"/>
      <c r="W90" s="32"/>
      <c r="X90" s="32"/>
      <c r="Y90" s="32"/>
      <c r="Z90" s="32"/>
      <c r="AA90" s="32"/>
      <c r="AB90" s="32"/>
      <c r="AC90" s="32"/>
    </row>
    <row r="91" spans="1:29" x14ac:dyDescent="0.2">
      <c r="A91" s="32"/>
      <c r="B91" s="32"/>
      <c r="C91" s="32"/>
      <c r="D91" s="32"/>
      <c r="E91" s="32"/>
      <c r="F91" s="32"/>
      <c r="G91" s="32"/>
      <c r="H91" s="32"/>
      <c r="I91" s="32"/>
      <c r="J91" s="32"/>
      <c r="K91" s="32"/>
      <c r="L91" s="32"/>
      <c r="M91" s="32"/>
      <c r="N91" s="32"/>
      <c r="P91" s="32"/>
      <c r="Q91" s="32"/>
      <c r="R91" s="32"/>
      <c r="S91" s="32"/>
      <c r="T91" s="32"/>
      <c r="U91" s="32"/>
      <c r="V91" s="32"/>
      <c r="W91" s="32"/>
      <c r="X91" s="32"/>
      <c r="Y91" s="32"/>
      <c r="Z91" s="32"/>
      <c r="AA91" s="32"/>
      <c r="AB91" s="32"/>
      <c r="AC91" s="32"/>
    </row>
    <row r="92" spans="1:29" x14ac:dyDescent="0.2">
      <c r="A92" s="32"/>
      <c r="B92" s="32"/>
      <c r="C92" s="32"/>
      <c r="D92" s="32"/>
      <c r="E92" s="32"/>
      <c r="F92" s="32"/>
      <c r="G92" s="32"/>
      <c r="H92" s="32"/>
      <c r="I92" s="32"/>
      <c r="J92" s="32"/>
      <c r="K92" s="32"/>
      <c r="L92" s="32"/>
      <c r="M92" s="32"/>
      <c r="N92" s="32"/>
      <c r="P92" s="32"/>
      <c r="Q92" s="32"/>
      <c r="R92" s="32"/>
      <c r="S92" s="32"/>
      <c r="T92" s="32"/>
      <c r="U92" s="32"/>
      <c r="V92" s="32"/>
      <c r="W92" s="32"/>
      <c r="X92" s="32"/>
      <c r="Y92" s="32"/>
      <c r="Z92" s="32"/>
      <c r="AA92" s="32"/>
      <c r="AB92" s="32"/>
      <c r="AC92" s="32"/>
    </row>
    <row r="93" spans="1:29" x14ac:dyDescent="0.2">
      <c r="A93" s="32"/>
      <c r="B93" s="32"/>
      <c r="C93" s="32"/>
      <c r="D93" s="32"/>
      <c r="E93" s="32"/>
      <c r="F93" s="32"/>
      <c r="G93" s="32"/>
      <c r="H93" s="32"/>
      <c r="I93" s="32"/>
      <c r="J93" s="32"/>
      <c r="K93" s="32"/>
      <c r="L93" s="32"/>
      <c r="M93" s="32"/>
      <c r="N93" s="32"/>
      <c r="P93" s="32"/>
      <c r="Q93" s="32"/>
      <c r="R93" s="32"/>
      <c r="S93" s="32"/>
      <c r="T93" s="32"/>
      <c r="U93" s="32"/>
      <c r="V93" s="32"/>
      <c r="W93" s="32"/>
      <c r="X93" s="32"/>
      <c r="Y93" s="32"/>
      <c r="Z93" s="32"/>
      <c r="AA93" s="32"/>
      <c r="AB93" s="32"/>
      <c r="AC93" s="32"/>
    </row>
    <row r="94" spans="1:29" x14ac:dyDescent="0.2">
      <c r="A94" s="32"/>
      <c r="B94" s="32"/>
      <c r="C94" s="32"/>
      <c r="D94" s="32"/>
      <c r="E94" s="32"/>
      <c r="F94" s="32"/>
      <c r="G94" s="32"/>
      <c r="H94" s="32"/>
      <c r="I94" s="32"/>
      <c r="J94" s="32"/>
      <c r="K94" s="32"/>
      <c r="L94" s="32"/>
      <c r="M94" s="32"/>
      <c r="N94" s="32"/>
      <c r="P94" s="32"/>
      <c r="Q94" s="32"/>
      <c r="R94" s="32"/>
      <c r="S94" s="32"/>
      <c r="T94" s="32"/>
      <c r="U94" s="32"/>
      <c r="V94" s="32"/>
      <c r="W94" s="32"/>
      <c r="X94" s="32"/>
      <c r="Y94" s="32"/>
      <c r="Z94" s="32"/>
      <c r="AA94" s="32"/>
      <c r="AB94" s="32"/>
      <c r="AC94" s="32"/>
    </row>
    <row r="95" spans="1:29" x14ac:dyDescent="0.2">
      <c r="A95" s="32"/>
      <c r="B95" s="32"/>
      <c r="C95" s="32"/>
      <c r="D95" s="32"/>
      <c r="E95" s="32"/>
      <c r="F95" s="32"/>
      <c r="G95" s="32"/>
      <c r="H95" s="32"/>
      <c r="I95" s="32"/>
      <c r="J95" s="32"/>
      <c r="K95" s="32"/>
      <c r="L95" s="32"/>
      <c r="M95" s="32"/>
      <c r="N95" s="32"/>
      <c r="P95" s="32"/>
      <c r="Q95" s="32"/>
      <c r="R95" s="32"/>
      <c r="S95" s="32"/>
      <c r="T95" s="32"/>
      <c r="U95" s="32"/>
      <c r="V95" s="32"/>
      <c r="W95" s="32"/>
      <c r="X95" s="32"/>
      <c r="Y95" s="32"/>
      <c r="Z95" s="32"/>
      <c r="AA95" s="32"/>
      <c r="AB95" s="32"/>
      <c r="AC95" s="32"/>
    </row>
    <row r="96" spans="1:29" x14ac:dyDescent="0.2">
      <c r="A96" s="32"/>
      <c r="B96" s="32"/>
      <c r="C96" s="32"/>
      <c r="D96" s="32"/>
      <c r="E96" s="32"/>
      <c r="F96" s="32"/>
      <c r="G96" s="32"/>
      <c r="H96" s="32"/>
      <c r="I96" s="32"/>
      <c r="J96" s="32"/>
      <c r="K96" s="32"/>
      <c r="L96" s="32"/>
      <c r="M96" s="32"/>
      <c r="N96" s="32"/>
      <c r="P96" s="32"/>
      <c r="Q96" s="32"/>
      <c r="R96" s="32"/>
      <c r="S96" s="32"/>
      <c r="T96" s="32"/>
      <c r="U96" s="32"/>
      <c r="V96" s="32"/>
      <c r="W96" s="32"/>
      <c r="X96" s="32"/>
      <c r="Y96" s="32"/>
      <c r="Z96" s="32"/>
      <c r="AA96" s="32"/>
      <c r="AB96" s="32"/>
      <c r="AC96" s="32"/>
    </row>
    <row r="97" spans="1:29" x14ac:dyDescent="0.2">
      <c r="A97" s="32"/>
      <c r="B97" s="32"/>
      <c r="C97" s="32"/>
      <c r="D97" s="32"/>
      <c r="E97" s="32"/>
      <c r="F97" s="32"/>
      <c r="G97" s="32"/>
      <c r="H97" s="32"/>
      <c r="I97" s="32"/>
      <c r="J97" s="32"/>
      <c r="K97" s="32"/>
      <c r="L97" s="32"/>
      <c r="M97" s="32"/>
      <c r="N97" s="32"/>
      <c r="P97" s="32"/>
      <c r="Q97" s="32"/>
      <c r="R97" s="32"/>
      <c r="S97" s="32"/>
      <c r="T97" s="32"/>
      <c r="U97" s="32"/>
      <c r="V97" s="32"/>
      <c r="W97" s="32"/>
      <c r="X97" s="32"/>
      <c r="Y97" s="32"/>
      <c r="Z97" s="32"/>
      <c r="AA97" s="32"/>
      <c r="AB97" s="32"/>
      <c r="AC97" s="32"/>
    </row>
    <row r="98" spans="1:29" x14ac:dyDescent="0.2">
      <c r="A98" s="32"/>
      <c r="B98" s="32"/>
      <c r="C98" s="32"/>
      <c r="D98" s="32"/>
      <c r="E98" s="32"/>
      <c r="F98" s="32"/>
      <c r="G98" s="32"/>
      <c r="H98" s="32"/>
      <c r="I98" s="32"/>
      <c r="J98" s="32"/>
      <c r="K98" s="32"/>
      <c r="L98" s="32"/>
      <c r="M98" s="32"/>
      <c r="N98" s="32"/>
      <c r="P98" s="32"/>
      <c r="Q98" s="32"/>
      <c r="R98" s="32"/>
      <c r="S98" s="32"/>
      <c r="T98" s="32"/>
      <c r="U98" s="32"/>
      <c r="V98" s="32"/>
      <c r="W98" s="32"/>
      <c r="X98" s="32"/>
      <c r="Y98" s="32"/>
      <c r="Z98" s="32"/>
      <c r="AA98" s="32"/>
      <c r="AB98" s="32"/>
      <c r="AC98" s="32"/>
    </row>
    <row r="99" spans="1:29" x14ac:dyDescent="0.2">
      <c r="A99" s="32"/>
      <c r="B99" s="32"/>
      <c r="C99" s="32"/>
      <c r="D99" s="32"/>
      <c r="E99" s="32"/>
      <c r="F99" s="32"/>
      <c r="G99" s="32"/>
      <c r="H99" s="32"/>
      <c r="I99" s="32"/>
      <c r="J99" s="32"/>
      <c r="K99" s="32"/>
      <c r="L99" s="32"/>
      <c r="M99" s="32"/>
      <c r="N99" s="32"/>
      <c r="P99" s="32"/>
      <c r="Q99" s="32"/>
      <c r="R99" s="32"/>
      <c r="S99" s="32"/>
      <c r="T99" s="32"/>
      <c r="U99" s="32"/>
      <c r="V99" s="32"/>
      <c r="W99" s="32"/>
      <c r="X99" s="32"/>
      <c r="Y99" s="32"/>
      <c r="Z99" s="32"/>
      <c r="AA99" s="32"/>
      <c r="AB99" s="32"/>
      <c r="AC99" s="32"/>
    </row>
    <row r="100" spans="1:29" x14ac:dyDescent="0.2">
      <c r="A100" s="32"/>
      <c r="B100" s="32"/>
      <c r="C100" s="32"/>
      <c r="D100" s="32"/>
      <c r="E100" s="32"/>
      <c r="F100" s="32"/>
      <c r="G100" s="32"/>
      <c r="H100" s="32"/>
      <c r="I100" s="32"/>
      <c r="J100" s="32"/>
      <c r="K100" s="32"/>
      <c r="L100" s="32"/>
      <c r="M100" s="32"/>
      <c r="N100" s="32"/>
      <c r="P100" s="32"/>
      <c r="Q100" s="32"/>
      <c r="R100" s="32"/>
      <c r="S100" s="32"/>
      <c r="T100" s="32"/>
      <c r="U100" s="32"/>
      <c r="V100" s="32"/>
      <c r="W100" s="32"/>
      <c r="X100" s="32"/>
      <c r="Y100" s="32"/>
      <c r="Z100" s="32"/>
      <c r="AA100" s="32"/>
      <c r="AB100" s="32"/>
      <c r="AC100" s="32"/>
    </row>
    <row r="101" spans="1:29" x14ac:dyDescent="0.2">
      <c r="A101" s="32"/>
      <c r="B101" s="32"/>
      <c r="C101" s="32"/>
      <c r="D101" s="32"/>
      <c r="E101" s="32"/>
      <c r="F101" s="32"/>
      <c r="G101" s="32"/>
      <c r="H101" s="32"/>
      <c r="I101" s="32"/>
      <c r="J101" s="32"/>
      <c r="K101" s="32"/>
      <c r="L101" s="32"/>
      <c r="M101" s="32"/>
      <c r="N101" s="32"/>
      <c r="P101" s="32"/>
      <c r="Q101" s="32"/>
      <c r="R101" s="32"/>
      <c r="S101" s="32"/>
      <c r="T101" s="32"/>
      <c r="U101" s="32"/>
      <c r="V101" s="32"/>
      <c r="W101" s="32"/>
      <c r="X101" s="32"/>
      <c r="Y101" s="32"/>
      <c r="Z101" s="32"/>
      <c r="AA101" s="32"/>
      <c r="AB101" s="32"/>
      <c r="AC101" s="32"/>
    </row>
    <row r="102" spans="1:29" x14ac:dyDescent="0.2">
      <c r="A102" s="32"/>
      <c r="B102" s="32"/>
      <c r="C102" s="32"/>
      <c r="D102" s="32"/>
      <c r="E102" s="32"/>
      <c r="F102" s="32"/>
      <c r="G102" s="32"/>
      <c r="H102" s="32"/>
      <c r="I102" s="32"/>
      <c r="J102" s="32"/>
      <c r="K102" s="32"/>
      <c r="L102" s="32"/>
      <c r="M102" s="32"/>
      <c r="N102" s="32"/>
      <c r="P102" s="32"/>
      <c r="Q102" s="32"/>
      <c r="R102" s="32"/>
      <c r="S102" s="32"/>
      <c r="T102" s="32"/>
      <c r="U102" s="32"/>
      <c r="V102" s="32"/>
      <c r="W102" s="32"/>
      <c r="X102" s="32"/>
      <c r="Y102" s="32"/>
      <c r="Z102" s="32"/>
      <c r="AA102" s="32"/>
      <c r="AB102" s="32"/>
      <c r="AC102" s="32"/>
    </row>
    <row r="103" spans="1:29" x14ac:dyDescent="0.2">
      <c r="A103" s="32"/>
      <c r="B103" s="32"/>
      <c r="C103" s="32"/>
      <c r="D103" s="32"/>
      <c r="E103" s="32"/>
      <c r="F103" s="32"/>
      <c r="G103" s="32"/>
      <c r="H103" s="32"/>
      <c r="I103" s="32"/>
      <c r="J103" s="32"/>
      <c r="K103" s="32"/>
      <c r="L103" s="32"/>
      <c r="M103" s="32"/>
      <c r="N103" s="32"/>
      <c r="P103" s="32"/>
      <c r="Q103" s="32"/>
      <c r="R103" s="32"/>
      <c r="S103" s="32"/>
      <c r="T103" s="32"/>
      <c r="U103" s="32"/>
      <c r="V103" s="32"/>
      <c r="W103" s="32"/>
      <c r="X103" s="32"/>
      <c r="Y103" s="32"/>
      <c r="Z103" s="32"/>
      <c r="AA103" s="32"/>
      <c r="AB103" s="32"/>
      <c r="AC103" s="32"/>
    </row>
    <row r="104" spans="1:29" x14ac:dyDescent="0.2">
      <c r="A104" s="32"/>
      <c r="B104" s="32"/>
      <c r="C104" s="32"/>
      <c r="D104" s="32"/>
      <c r="E104" s="32"/>
      <c r="F104" s="32"/>
      <c r="G104" s="32"/>
      <c r="H104" s="32"/>
      <c r="I104" s="32"/>
      <c r="J104" s="32"/>
      <c r="K104" s="32"/>
      <c r="L104" s="32"/>
      <c r="M104" s="32"/>
      <c r="N104" s="32"/>
      <c r="P104" s="32"/>
      <c r="Q104" s="32"/>
      <c r="R104" s="32"/>
      <c r="S104" s="32"/>
      <c r="T104" s="32"/>
      <c r="U104" s="32"/>
      <c r="V104" s="32"/>
      <c r="W104" s="32"/>
      <c r="X104" s="32"/>
      <c r="Y104" s="32"/>
      <c r="Z104" s="32"/>
      <c r="AA104" s="32"/>
      <c r="AB104" s="32"/>
      <c r="AC104" s="32"/>
    </row>
    <row r="105" spans="1:29" x14ac:dyDescent="0.2">
      <c r="A105" s="32"/>
      <c r="B105" s="32"/>
      <c r="C105" s="32"/>
      <c r="D105" s="32"/>
      <c r="E105" s="32"/>
      <c r="F105" s="32"/>
      <c r="G105" s="32"/>
      <c r="H105" s="32"/>
      <c r="I105" s="32"/>
      <c r="J105" s="32"/>
      <c r="K105" s="32"/>
      <c r="L105" s="32"/>
      <c r="M105" s="32"/>
      <c r="N105" s="32"/>
      <c r="P105" s="32"/>
      <c r="Q105" s="32"/>
      <c r="R105" s="32"/>
      <c r="S105" s="32"/>
      <c r="T105" s="32"/>
      <c r="U105" s="32"/>
      <c r="V105" s="32"/>
      <c r="W105" s="32"/>
      <c r="X105" s="32"/>
      <c r="Y105" s="32"/>
      <c r="Z105" s="32"/>
      <c r="AA105" s="32"/>
      <c r="AB105" s="32"/>
      <c r="AC105" s="32"/>
    </row>
    <row r="106" spans="1:29" x14ac:dyDescent="0.2">
      <c r="A106" s="32"/>
      <c r="B106" s="32"/>
      <c r="C106" s="32"/>
      <c r="D106" s="32"/>
      <c r="E106" s="32"/>
      <c r="F106" s="32"/>
      <c r="G106" s="32"/>
      <c r="H106" s="32"/>
      <c r="I106" s="32"/>
      <c r="J106" s="32"/>
      <c r="K106" s="32"/>
      <c r="L106" s="32"/>
      <c r="M106" s="32"/>
      <c r="N106" s="32"/>
      <c r="P106" s="32"/>
      <c r="Q106" s="32"/>
      <c r="R106" s="32"/>
      <c r="S106" s="32"/>
      <c r="T106" s="32"/>
      <c r="U106" s="32"/>
      <c r="V106" s="32"/>
      <c r="W106" s="32"/>
      <c r="X106" s="32"/>
      <c r="Y106" s="32"/>
      <c r="Z106" s="32"/>
      <c r="AA106" s="32"/>
      <c r="AB106" s="32"/>
      <c r="AC106" s="32"/>
    </row>
    <row r="107" spans="1:29" x14ac:dyDescent="0.2">
      <c r="A107" s="32"/>
      <c r="B107" s="32"/>
      <c r="C107" s="32"/>
      <c r="D107" s="32"/>
      <c r="E107" s="32"/>
      <c r="F107" s="32"/>
      <c r="G107" s="32"/>
      <c r="H107" s="32"/>
      <c r="I107" s="32"/>
      <c r="J107" s="32"/>
      <c r="K107" s="32"/>
      <c r="L107" s="32"/>
      <c r="M107" s="32"/>
      <c r="N107" s="32"/>
      <c r="P107" s="32"/>
      <c r="Q107" s="32"/>
      <c r="R107" s="32"/>
      <c r="S107" s="32"/>
      <c r="T107" s="32"/>
      <c r="U107" s="32"/>
      <c r="V107" s="32"/>
      <c r="W107" s="32"/>
      <c r="X107" s="32"/>
      <c r="Y107" s="32"/>
      <c r="Z107" s="32"/>
      <c r="AA107" s="32"/>
      <c r="AB107" s="32"/>
      <c r="AC107" s="32"/>
    </row>
    <row r="108" spans="1:29" x14ac:dyDescent="0.2">
      <c r="A108" s="32"/>
      <c r="B108" s="32"/>
      <c r="C108" s="32"/>
      <c r="D108" s="32"/>
      <c r="E108" s="32"/>
      <c r="F108" s="32"/>
      <c r="G108" s="32"/>
      <c r="H108" s="32"/>
      <c r="I108" s="32"/>
      <c r="J108" s="32"/>
      <c r="K108" s="32"/>
      <c r="L108" s="32"/>
      <c r="M108" s="32"/>
      <c r="N108" s="32"/>
      <c r="P108" s="32"/>
      <c r="Q108" s="32"/>
      <c r="R108" s="32"/>
      <c r="S108" s="32"/>
      <c r="T108" s="32"/>
      <c r="U108" s="32"/>
      <c r="V108" s="32"/>
      <c r="W108" s="32"/>
      <c r="X108" s="32"/>
      <c r="Y108" s="32"/>
      <c r="Z108" s="32"/>
      <c r="AA108" s="32"/>
      <c r="AB108" s="32"/>
      <c r="AC108" s="32"/>
    </row>
    <row r="109" spans="1:29" x14ac:dyDescent="0.2">
      <c r="A109" s="32"/>
      <c r="B109" s="32"/>
      <c r="C109" s="32"/>
      <c r="D109" s="32"/>
      <c r="E109" s="32"/>
      <c r="F109" s="32"/>
      <c r="G109" s="32"/>
      <c r="H109" s="32"/>
      <c r="I109" s="32"/>
      <c r="J109" s="32"/>
      <c r="K109" s="32"/>
      <c r="L109" s="32"/>
      <c r="M109" s="32"/>
      <c r="N109" s="32"/>
      <c r="P109" s="32"/>
      <c r="Q109" s="32"/>
      <c r="R109" s="32"/>
      <c r="S109" s="32"/>
      <c r="T109" s="32"/>
      <c r="U109" s="32"/>
      <c r="V109" s="32"/>
      <c r="W109" s="32"/>
      <c r="X109" s="32"/>
      <c r="Y109" s="32"/>
      <c r="Z109" s="32"/>
      <c r="AA109" s="32"/>
      <c r="AB109" s="32"/>
      <c r="AC109" s="32"/>
    </row>
    <row r="110" spans="1:29" x14ac:dyDescent="0.2">
      <c r="A110" s="32"/>
      <c r="B110" s="32"/>
      <c r="C110" s="32"/>
      <c r="D110" s="32"/>
      <c r="E110" s="32"/>
      <c r="F110" s="32"/>
      <c r="G110" s="32"/>
      <c r="H110" s="32"/>
      <c r="I110" s="32"/>
      <c r="J110" s="32"/>
      <c r="K110" s="32"/>
      <c r="L110" s="32"/>
      <c r="M110" s="32"/>
      <c r="N110" s="32"/>
      <c r="P110" s="32"/>
      <c r="Q110" s="32"/>
      <c r="R110" s="32"/>
      <c r="S110" s="32"/>
      <c r="T110" s="32"/>
      <c r="U110" s="32"/>
      <c r="V110" s="32"/>
      <c r="W110" s="32"/>
      <c r="X110" s="32"/>
      <c r="Y110" s="32"/>
      <c r="Z110" s="32"/>
      <c r="AA110" s="32"/>
      <c r="AB110" s="32"/>
      <c r="AC110" s="32"/>
    </row>
    <row r="111" spans="1:29" x14ac:dyDescent="0.2">
      <c r="A111" s="32"/>
      <c r="B111" s="32"/>
      <c r="C111" s="32"/>
      <c r="D111" s="32"/>
      <c r="E111" s="32"/>
      <c r="F111" s="32"/>
      <c r="G111" s="32"/>
      <c r="H111" s="32"/>
      <c r="I111" s="32"/>
      <c r="J111" s="32"/>
      <c r="K111" s="32"/>
      <c r="L111" s="32"/>
      <c r="M111" s="32"/>
      <c r="N111" s="32"/>
      <c r="P111" s="32"/>
      <c r="Q111" s="32"/>
      <c r="R111" s="32"/>
      <c r="S111" s="32"/>
      <c r="T111" s="32"/>
      <c r="U111" s="32"/>
      <c r="V111" s="32"/>
      <c r="W111" s="32"/>
      <c r="X111" s="32"/>
      <c r="Y111" s="32"/>
      <c r="Z111" s="32"/>
      <c r="AA111" s="32"/>
      <c r="AB111" s="32"/>
      <c r="AC111" s="32"/>
    </row>
    <row r="112" spans="1:29" x14ac:dyDescent="0.2">
      <c r="A112" s="32"/>
      <c r="B112" s="32"/>
      <c r="C112" s="32"/>
      <c r="D112" s="32"/>
      <c r="E112" s="32"/>
      <c r="F112" s="32"/>
      <c r="G112" s="32"/>
      <c r="H112" s="32"/>
      <c r="I112" s="32"/>
      <c r="J112" s="32"/>
      <c r="K112" s="32"/>
      <c r="L112" s="32"/>
      <c r="M112" s="32"/>
      <c r="N112" s="32"/>
      <c r="P112" s="32"/>
      <c r="Q112" s="32"/>
      <c r="R112" s="32"/>
      <c r="S112" s="32"/>
      <c r="T112" s="32"/>
      <c r="U112" s="32"/>
      <c r="V112" s="32"/>
      <c r="W112" s="32"/>
      <c r="X112" s="32"/>
      <c r="Y112" s="32"/>
      <c r="Z112" s="32"/>
      <c r="AA112" s="32"/>
      <c r="AB112" s="32"/>
      <c r="AC112" s="32"/>
    </row>
    <row r="113" spans="1:29" x14ac:dyDescent="0.2">
      <c r="A113" s="32"/>
      <c r="B113" s="32"/>
      <c r="C113" s="32"/>
      <c r="D113" s="32"/>
      <c r="E113" s="32"/>
      <c r="F113" s="32"/>
      <c r="G113" s="32"/>
      <c r="H113" s="32"/>
      <c r="I113" s="32"/>
      <c r="J113" s="32"/>
      <c r="K113" s="32"/>
      <c r="L113" s="32"/>
      <c r="M113" s="32"/>
      <c r="N113" s="32"/>
      <c r="P113" s="32"/>
      <c r="Q113" s="32"/>
      <c r="R113" s="32"/>
      <c r="S113" s="32"/>
      <c r="T113" s="32"/>
      <c r="U113" s="32"/>
      <c r="V113" s="32"/>
      <c r="W113" s="32"/>
      <c r="X113" s="32"/>
      <c r="Y113" s="32"/>
      <c r="Z113" s="32"/>
      <c r="AA113" s="32"/>
      <c r="AB113" s="32"/>
      <c r="AC113" s="32"/>
    </row>
    <row r="114" spans="1:29" x14ac:dyDescent="0.2">
      <c r="A114" s="32"/>
      <c r="B114" s="32"/>
      <c r="C114" s="32"/>
      <c r="D114" s="32"/>
      <c r="E114" s="32"/>
      <c r="F114" s="32"/>
      <c r="G114" s="32"/>
      <c r="H114" s="32"/>
      <c r="I114" s="32"/>
      <c r="J114" s="32"/>
      <c r="K114" s="32"/>
      <c r="L114" s="32"/>
      <c r="M114" s="32"/>
      <c r="N114" s="32"/>
      <c r="P114" s="32"/>
      <c r="Q114" s="32"/>
      <c r="R114" s="32"/>
      <c r="S114" s="32"/>
      <c r="T114" s="32"/>
      <c r="U114" s="32"/>
      <c r="V114" s="32"/>
      <c r="W114" s="32"/>
      <c r="X114" s="32"/>
      <c r="Y114" s="32"/>
      <c r="Z114" s="32"/>
      <c r="AA114" s="32"/>
      <c r="AB114" s="32"/>
      <c r="AC114" s="32"/>
    </row>
    <row r="115" spans="1:29" x14ac:dyDescent="0.2">
      <c r="A115" s="32"/>
      <c r="B115" s="32"/>
      <c r="C115" s="32"/>
      <c r="D115" s="32"/>
      <c r="E115" s="32"/>
      <c r="F115" s="32"/>
      <c r="G115" s="32"/>
      <c r="H115" s="32"/>
      <c r="I115" s="32"/>
      <c r="J115" s="32"/>
      <c r="K115" s="32"/>
      <c r="L115" s="32"/>
      <c r="M115" s="32"/>
      <c r="N115" s="32"/>
      <c r="P115" s="32"/>
      <c r="Q115" s="32"/>
      <c r="R115" s="32"/>
      <c r="S115" s="32"/>
      <c r="T115" s="32"/>
      <c r="U115" s="32"/>
      <c r="V115" s="32"/>
      <c r="W115" s="32"/>
      <c r="X115" s="32"/>
      <c r="Y115" s="32"/>
      <c r="Z115" s="32"/>
      <c r="AA115" s="32"/>
      <c r="AB115" s="32"/>
      <c r="AC115" s="32"/>
    </row>
    <row r="116" spans="1:29" x14ac:dyDescent="0.2">
      <c r="A116" s="32"/>
      <c r="B116" s="32"/>
      <c r="C116" s="32"/>
      <c r="D116" s="32"/>
      <c r="E116" s="32"/>
      <c r="F116" s="32"/>
      <c r="G116" s="32"/>
      <c r="H116" s="32"/>
      <c r="I116" s="32"/>
      <c r="J116" s="32"/>
      <c r="K116" s="32"/>
      <c r="L116" s="32"/>
      <c r="M116" s="32"/>
      <c r="N116" s="32"/>
      <c r="P116" s="32"/>
      <c r="Q116" s="32"/>
      <c r="R116" s="32"/>
      <c r="S116" s="32"/>
      <c r="T116" s="32"/>
      <c r="U116" s="32"/>
      <c r="V116" s="32"/>
      <c r="W116" s="32"/>
      <c r="X116" s="32"/>
      <c r="Y116" s="32"/>
      <c r="Z116" s="32"/>
      <c r="AA116" s="32"/>
      <c r="AB116" s="32"/>
      <c r="AC116" s="32"/>
    </row>
    <row r="117" spans="1:29" x14ac:dyDescent="0.2">
      <c r="A117" s="32"/>
      <c r="B117" s="32"/>
      <c r="C117" s="32"/>
      <c r="D117" s="32"/>
      <c r="E117" s="32"/>
      <c r="F117" s="32"/>
      <c r="G117" s="32"/>
      <c r="H117" s="32"/>
      <c r="I117" s="32"/>
      <c r="J117" s="32"/>
      <c r="K117" s="32"/>
      <c r="L117" s="32"/>
      <c r="M117" s="32"/>
      <c r="N117" s="32"/>
      <c r="P117" s="32"/>
      <c r="Q117" s="32"/>
      <c r="R117" s="32"/>
      <c r="S117" s="32"/>
      <c r="T117" s="32"/>
      <c r="U117" s="32"/>
      <c r="V117" s="32"/>
      <c r="W117" s="32"/>
      <c r="X117" s="32"/>
      <c r="Y117" s="32"/>
      <c r="Z117" s="32"/>
      <c r="AA117" s="32"/>
      <c r="AB117" s="32"/>
      <c r="AC117" s="32"/>
    </row>
    <row r="118" spans="1:29" x14ac:dyDescent="0.2">
      <c r="A118" s="32"/>
      <c r="B118" s="32"/>
      <c r="C118" s="32"/>
      <c r="D118" s="32"/>
      <c r="E118" s="32"/>
      <c r="F118" s="32"/>
      <c r="G118" s="32"/>
      <c r="H118" s="32"/>
      <c r="I118" s="32"/>
      <c r="J118" s="32"/>
      <c r="K118" s="32"/>
      <c r="L118" s="32"/>
      <c r="M118" s="32"/>
      <c r="N118" s="32"/>
      <c r="P118" s="32"/>
      <c r="Q118" s="32"/>
      <c r="R118" s="32"/>
      <c r="S118" s="32"/>
      <c r="T118" s="32"/>
      <c r="U118" s="32"/>
      <c r="V118" s="32"/>
      <c r="W118" s="32"/>
      <c r="X118" s="32"/>
      <c r="Y118" s="32"/>
      <c r="Z118" s="32"/>
      <c r="AA118" s="32"/>
      <c r="AB118" s="32"/>
      <c r="AC118" s="32"/>
    </row>
    <row r="119" spans="1:29" x14ac:dyDescent="0.2">
      <c r="A119" s="32"/>
      <c r="B119" s="32"/>
      <c r="C119" s="32"/>
      <c r="D119" s="32"/>
      <c r="E119" s="32"/>
      <c r="F119" s="32"/>
      <c r="G119" s="32"/>
      <c r="H119" s="32"/>
      <c r="I119" s="32"/>
      <c r="J119" s="32"/>
      <c r="K119" s="32"/>
      <c r="L119" s="32"/>
      <c r="M119" s="32"/>
      <c r="N119" s="32"/>
      <c r="P119" s="32"/>
      <c r="Q119" s="32"/>
      <c r="R119" s="32"/>
      <c r="S119" s="32"/>
      <c r="T119" s="32"/>
      <c r="U119" s="32"/>
      <c r="V119" s="32"/>
      <c r="W119" s="32"/>
      <c r="X119" s="32"/>
      <c r="Y119" s="32"/>
      <c r="Z119" s="32"/>
      <c r="AA119" s="32"/>
      <c r="AB119" s="32"/>
      <c r="AC119" s="32"/>
    </row>
    <row r="120" spans="1:29" x14ac:dyDescent="0.2">
      <c r="A120" s="32"/>
      <c r="B120" s="32"/>
      <c r="C120" s="32"/>
      <c r="D120" s="32"/>
      <c r="E120" s="32"/>
      <c r="F120" s="32"/>
      <c r="G120" s="32"/>
      <c r="H120" s="32"/>
      <c r="I120" s="32"/>
      <c r="J120" s="32"/>
      <c r="K120" s="32"/>
      <c r="L120" s="32"/>
      <c r="M120" s="32"/>
      <c r="N120" s="32"/>
      <c r="P120" s="32"/>
      <c r="Q120" s="32"/>
      <c r="R120" s="32"/>
      <c r="S120" s="32"/>
      <c r="T120" s="32"/>
      <c r="U120" s="32"/>
      <c r="V120" s="32"/>
      <c r="W120" s="32"/>
      <c r="X120" s="32"/>
      <c r="Y120" s="32"/>
      <c r="Z120" s="32"/>
      <c r="AA120" s="32"/>
      <c r="AB120" s="32"/>
      <c r="AC120" s="32"/>
    </row>
    <row r="121" spans="1:29" x14ac:dyDescent="0.2">
      <c r="A121" s="32"/>
      <c r="B121" s="32"/>
      <c r="C121" s="32"/>
      <c r="D121" s="32"/>
      <c r="E121" s="32"/>
      <c r="F121" s="32"/>
      <c r="G121" s="32"/>
      <c r="H121" s="32"/>
      <c r="I121" s="32"/>
      <c r="J121" s="32"/>
      <c r="K121" s="32"/>
      <c r="L121" s="32"/>
      <c r="M121" s="32"/>
      <c r="N121" s="32"/>
      <c r="P121" s="32"/>
      <c r="Q121" s="32"/>
      <c r="R121" s="32"/>
      <c r="S121" s="32"/>
      <c r="T121" s="32"/>
      <c r="U121" s="32"/>
      <c r="V121" s="32"/>
      <c r="W121" s="32"/>
      <c r="X121" s="32"/>
      <c r="Y121" s="32"/>
      <c r="Z121" s="32"/>
      <c r="AA121" s="32"/>
      <c r="AB121" s="32"/>
      <c r="AC121" s="32"/>
    </row>
    <row r="122" spans="1:29" x14ac:dyDescent="0.2">
      <c r="A122" s="32"/>
      <c r="B122" s="32"/>
      <c r="C122" s="32"/>
      <c r="D122" s="32"/>
      <c r="E122" s="32"/>
      <c r="F122" s="32"/>
      <c r="G122" s="32"/>
      <c r="H122" s="32"/>
      <c r="I122" s="32"/>
      <c r="J122" s="32"/>
      <c r="K122" s="32"/>
      <c r="L122" s="32"/>
      <c r="M122" s="32"/>
      <c r="N122" s="32"/>
      <c r="P122" s="32"/>
      <c r="Q122" s="32"/>
      <c r="R122" s="32"/>
      <c r="S122" s="32"/>
      <c r="T122" s="32"/>
      <c r="U122" s="32"/>
      <c r="V122" s="32"/>
      <c r="W122" s="32"/>
      <c r="X122" s="32"/>
      <c r="Y122" s="32"/>
      <c r="Z122" s="32"/>
      <c r="AA122" s="32"/>
      <c r="AB122" s="32"/>
      <c r="AC122" s="32"/>
    </row>
    <row r="123" spans="1:29" x14ac:dyDescent="0.2">
      <c r="A123" s="32"/>
      <c r="B123" s="32"/>
      <c r="C123" s="32"/>
      <c r="D123" s="32"/>
      <c r="E123" s="32"/>
      <c r="F123" s="32"/>
      <c r="G123" s="32"/>
      <c r="H123" s="32"/>
      <c r="I123" s="32"/>
      <c r="J123" s="32"/>
      <c r="K123" s="32"/>
      <c r="L123" s="32"/>
      <c r="M123" s="32"/>
      <c r="N123" s="32"/>
      <c r="P123" s="32"/>
      <c r="Q123" s="32"/>
      <c r="R123" s="32"/>
      <c r="S123" s="32"/>
      <c r="T123" s="32"/>
      <c r="U123" s="32"/>
      <c r="V123" s="32"/>
      <c r="W123" s="32"/>
      <c r="X123" s="32"/>
      <c r="Y123" s="32"/>
      <c r="Z123" s="32"/>
      <c r="AA123" s="32"/>
      <c r="AB123" s="32"/>
      <c r="AC123" s="32"/>
    </row>
    <row r="124" spans="1:29" x14ac:dyDescent="0.2">
      <c r="A124" s="32"/>
      <c r="B124" s="32"/>
      <c r="C124" s="32"/>
      <c r="D124" s="32"/>
      <c r="E124" s="32"/>
      <c r="F124" s="32"/>
      <c r="G124" s="32"/>
      <c r="H124" s="32"/>
      <c r="I124" s="32"/>
      <c r="J124" s="32"/>
      <c r="K124" s="32"/>
      <c r="L124" s="32"/>
      <c r="M124" s="32"/>
      <c r="N124" s="32"/>
      <c r="P124" s="32"/>
      <c r="Q124" s="32"/>
      <c r="R124" s="32"/>
      <c r="S124" s="32"/>
      <c r="T124" s="32"/>
      <c r="U124" s="32"/>
      <c r="V124" s="32"/>
      <c r="W124" s="32"/>
      <c r="X124" s="32"/>
      <c r="Y124" s="32"/>
      <c r="Z124" s="32"/>
      <c r="AA124" s="32"/>
      <c r="AB124" s="32"/>
      <c r="AC124" s="32"/>
    </row>
    <row r="125" spans="1:29" x14ac:dyDescent="0.2">
      <c r="A125" s="32"/>
      <c r="B125" s="32"/>
      <c r="C125" s="32"/>
      <c r="D125" s="32"/>
      <c r="E125" s="32"/>
      <c r="F125" s="32"/>
      <c r="G125" s="32"/>
      <c r="H125" s="32"/>
      <c r="I125" s="32"/>
      <c r="J125" s="32"/>
      <c r="K125" s="32"/>
      <c r="L125" s="32"/>
      <c r="M125" s="32"/>
      <c r="N125" s="32"/>
      <c r="P125" s="32"/>
      <c r="Q125" s="32"/>
      <c r="R125" s="32"/>
      <c r="S125" s="32"/>
      <c r="T125" s="32"/>
      <c r="U125" s="32"/>
      <c r="V125" s="32"/>
      <c r="W125" s="32"/>
      <c r="X125" s="32"/>
      <c r="Y125" s="32"/>
      <c r="Z125" s="32"/>
      <c r="AA125" s="32"/>
      <c r="AB125" s="32"/>
      <c r="AC125" s="32"/>
    </row>
    <row r="126" spans="1:29" x14ac:dyDescent="0.2">
      <c r="A126" s="32"/>
      <c r="B126" s="32"/>
      <c r="C126" s="32"/>
      <c r="D126" s="32"/>
      <c r="E126" s="32"/>
      <c r="F126" s="32"/>
      <c r="G126" s="32"/>
      <c r="H126" s="32"/>
      <c r="I126" s="32"/>
      <c r="J126" s="32"/>
      <c r="K126" s="32"/>
      <c r="L126" s="32"/>
      <c r="M126" s="32"/>
      <c r="N126" s="32"/>
      <c r="P126" s="32"/>
      <c r="Q126" s="32"/>
      <c r="R126" s="32"/>
      <c r="S126" s="32"/>
      <c r="T126" s="32"/>
      <c r="U126" s="32"/>
      <c r="V126" s="32"/>
      <c r="W126" s="32"/>
      <c r="X126" s="32"/>
      <c r="Y126" s="32"/>
      <c r="Z126" s="32"/>
      <c r="AA126" s="32"/>
      <c r="AB126" s="32"/>
      <c r="AC126" s="32"/>
    </row>
    <row r="127" spans="1:29" x14ac:dyDescent="0.2">
      <c r="A127" s="32"/>
      <c r="B127" s="32"/>
      <c r="C127" s="32"/>
      <c r="D127" s="32"/>
      <c r="E127" s="32"/>
      <c r="F127" s="32"/>
      <c r="G127" s="32"/>
      <c r="H127" s="32"/>
      <c r="I127" s="32"/>
      <c r="J127" s="32"/>
      <c r="K127" s="32"/>
      <c r="L127" s="32"/>
      <c r="M127" s="32"/>
      <c r="N127" s="32"/>
      <c r="P127" s="32"/>
      <c r="Q127" s="32"/>
      <c r="R127" s="32"/>
      <c r="S127" s="32"/>
      <c r="T127" s="32"/>
      <c r="U127" s="32"/>
      <c r="V127" s="32"/>
      <c r="W127" s="32"/>
      <c r="X127" s="32"/>
      <c r="Y127" s="32"/>
      <c r="Z127" s="32"/>
      <c r="AA127" s="32"/>
      <c r="AB127" s="32"/>
      <c r="AC127" s="32"/>
    </row>
    <row r="128" spans="1:29" x14ac:dyDescent="0.2">
      <c r="A128" s="32"/>
      <c r="B128" s="32"/>
      <c r="C128" s="32"/>
      <c r="D128" s="32"/>
      <c r="E128" s="32"/>
      <c r="F128" s="32"/>
      <c r="G128" s="32"/>
      <c r="H128" s="32"/>
      <c r="I128" s="32"/>
      <c r="J128" s="32"/>
      <c r="K128" s="32"/>
      <c r="L128" s="32"/>
      <c r="M128" s="32"/>
      <c r="N128" s="32"/>
      <c r="P128" s="32"/>
      <c r="Q128" s="32"/>
      <c r="R128" s="32"/>
      <c r="S128" s="32"/>
      <c r="T128" s="32"/>
      <c r="U128" s="32"/>
      <c r="V128" s="32"/>
      <c r="W128" s="32"/>
      <c r="X128" s="32"/>
      <c r="Y128" s="32"/>
      <c r="Z128" s="32"/>
      <c r="AA128" s="32"/>
      <c r="AB128" s="32"/>
      <c r="AC128" s="32"/>
    </row>
    <row r="129" spans="1:29" x14ac:dyDescent="0.2">
      <c r="A129" s="32"/>
      <c r="B129" s="32"/>
      <c r="C129" s="32"/>
      <c r="D129" s="32"/>
      <c r="E129" s="32"/>
      <c r="F129" s="32"/>
      <c r="G129" s="32"/>
      <c r="H129" s="32"/>
      <c r="I129" s="32"/>
      <c r="J129" s="32"/>
      <c r="K129" s="32"/>
      <c r="L129" s="32"/>
      <c r="M129" s="32"/>
      <c r="N129" s="32"/>
      <c r="P129" s="32"/>
      <c r="Q129" s="32"/>
      <c r="R129" s="32"/>
      <c r="S129" s="32"/>
      <c r="T129" s="32"/>
      <c r="U129" s="32"/>
      <c r="V129" s="32"/>
      <c r="W129" s="32"/>
      <c r="X129" s="32"/>
      <c r="Y129" s="32"/>
      <c r="Z129" s="32"/>
      <c r="AA129" s="32"/>
      <c r="AB129" s="32"/>
      <c r="AC129" s="32"/>
    </row>
    <row r="130" spans="1:29" x14ac:dyDescent="0.2">
      <c r="A130" s="32"/>
      <c r="B130" s="32"/>
      <c r="C130" s="32"/>
      <c r="D130" s="32"/>
      <c r="E130" s="32"/>
      <c r="F130" s="32"/>
      <c r="G130" s="32"/>
      <c r="H130" s="32"/>
      <c r="I130" s="32"/>
      <c r="J130" s="32"/>
      <c r="K130" s="32"/>
      <c r="L130" s="32"/>
      <c r="M130" s="32"/>
      <c r="N130" s="32"/>
      <c r="P130" s="32"/>
      <c r="Q130" s="32"/>
      <c r="R130" s="32"/>
      <c r="S130" s="32"/>
      <c r="T130" s="32"/>
      <c r="U130" s="32"/>
      <c r="V130" s="32"/>
      <c r="W130" s="32"/>
      <c r="X130" s="32"/>
      <c r="Y130" s="32"/>
      <c r="Z130" s="32"/>
      <c r="AA130" s="32"/>
      <c r="AB130" s="32"/>
      <c r="AC130" s="32"/>
    </row>
    <row r="131" spans="1:29" x14ac:dyDescent="0.2">
      <c r="A131" s="32"/>
      <c r="B131" s="32"/>
      <c r="C131" s="32"/>
      <c r="D131" s="32"/>
      <c r="E131" s="32"/>
      <c r="F131" s="32"/>
      <c r="G131" s="32"/>
      <c r="H131" s="32"/>
      <c r="I131" s="32"/>
      <c r="J131" s="32"/>
      <c r="K131" s="32"/>
      <c r="L131" s="32"/>
      <c r="M131" s="32"/>
      <c r="N131" s="32"/>
      <c r="P131" s="32"/>
      <c r="Q131" s="32"/>
      <c r="R131" s="32"/>
      <c r="S131" s="32"/>
      <c r="T131" s="32"/>
      <c r="U131" s="32"/>
      <c r="V131" s="32"/>
      <c r="W131" s="32"/>
      <c r="X131" s="32"/>
      <c r="Y131" s="32"/>
      <c r="Z131" s="32"/>
      <c r="AA131" s="32"/>
      <c r="AB131" s="32"/>
      <c r="AC131" s="32"/>
    </row>
    <row r="132" spans="1:29" x14ac:dyDescent="0.2">
      <c r="A132" s="32"/>
      <c r="B132" s="32"/>
      <c r="C132" s="32"/>
      <c r="D132" s="32"/>
      <c r="E132" s="32"/>
      <c r="F132" s="32"/>
      <c r="G132" s="32"/>
      <c r="H132" s="32"/>
      <c r="I132" s="32"/>
      <c r="J132" s="32"/>
      <c r="K132" s="32"/>
      <c r="L132" s="32"/>
      <c r="M132" s="32"/>
      <c r="N132" s="32"/>
      <c r="P132" s="32"/>
      <c r="Q132" s="32"/>
      <c r="R132" s="32"/>
      <c r="S132" s="32"/>
      <c r="T132" s="32"/>
      <c r="U132" s="32"/>
      <c r="V132" s="32"/>
      <c r="W132" s="32"/>
      <c r="X132" s="32"/>
      <c r="Y132" s="32"/>
      <c r="Z132" s="32"/>
      <c r="AA132" s="32"/>
      <c r="AB132" s="32"/>
      <c r="AC132" s="32"/>
    </row>
    <row r="133" spans="1:29" x14ac:dyDescent="0.2">
      <c r="A133" s="32"/>
      <c r="B133" s="32"/>
      <c r="C133" s="32"/>
      <c r="D133" s="32"/>
      <c r="E133" s="32"/>
      <c r="F133" s="32"/>
      <c r="G133" s="32"/>
      <c r="H133" s="32"/>
      <c r="I133" s="32"/>
      <c r="J133" s="32"/>
      <c r="K133" s="32"/>
      <c r="L133" s="32"/>
      <c r="M133" s="32"/>
      <c r="N133" s="32"/>
      <c r="P133" s="32"/>
      <c r="Q133" s="32"/>
      <c r="R133" s="32"/>
      <c r="S133" s="32"/>
      <c r="T133" s="32"/>
      <c r="U133" s="32"/>
      <c r="V133" s="32"/>
      <c r="W133" s="32"/>
      <c r="X133" s="32"/>
      <c r="Y133" s="32"/>
      <c r="Z133" s="32"/>
      <c r="AA133" s="32"/>
      <c r="AB133" s="32"/>
      <c r="AC133" s="32"/>
    </row>
    <row r="134" spans="1:29" x14ac:dyDescent="0.2">
      <c r="A134" s="32"/>
      <c r="B134" s="32"/>
      <c r="C134" s="32"/>
      <c r="D134" s="32"/>
      <c r="E134" s="32"/>
      <c r="F134" s="32"/>
      <c r="G134" s="32"/>
      <c r="H134" s="32"/>
      <c r="I134" s="32"/>
      <c r="J134" s="32"/>
      <c r="K134" s="32"/>
      <c r="L134" s="32"/>
      <c r="M134" s="32"/>
      <c r="N134" s="32"/>
      <c r="P134" s="32"/>
      <c r="Q134" s="32"/>
      <c r="R134" s="32"/>
      <c r="S134" s="32"/>
      <c r="T134" s="32"/>
      <c r="U134" s="32"/>
      <c r="V134" s="32"/>
      <c r="W134" s="32"/>
      <c r="X134" s="32"/>
      <c r="Y134" s="32"/>
      <c r="Z134" s="32"/>
      <c r="AA134" s="32"/>
      <c r="AB134" s="32"/>
      <c r="AC134" s="32"/>
    </row>
    <row r="135" spans="1:29" x14ac:dyDescent="0.2">
      <c r="A135" s="32"/>
      <c r="B135" s="32"/>
      <c r="C135" s="32"/>
      <c r="D135" s="32"/>
      <c r="E135" s="32"/>
      <c r="F135" s="32"/>
      <c r="G135" s="32"/>
      <c r="H135" s="32"/>
      <c r="I135" s="32"/>
      <c r="J135" s="32"/>
      <c r="K135" s="32"/>
      <c r="L135" s="32"/>
      <c r="M135" s="32"/>
      <c r="N135" s="32"/>
      <c r="P135" s="32"/>
      <c r="Q135" s="32"/>
      <c r="R135" s="32"/>
      <c r="S135" s="32"/>
      <c r="T135" s="32"/>
      <c r="U135" s="32"/>
      <c r="V135" s="32"/>
      <c r="W135" s="32"/>
      <c r="X135" s="32"/>
      <c r="Y135" s="32"/>
      <c r="Z135" s="32"/>
      <c r="AA135" s="32"/>
      <c r="AB135" s="32"/>
      <c r="AC135" s="32"/>
    </row>
    <row r="136" spans="1:29" x14ac:dyDescent="0.2">
      <c r="A136" s="32"/>
      <c r="B136" s="32"/>
      <c r="C136" s="32"/>
      <c r="D136" s="32"/>
      <c r="E136" s="32"/>
      <c r="F136" s="32"/>
      <c r="G136" s="32"/>
      <c r="H136" s="32"/>
      <c r="I136" s="32"/>
      <c r="J136" s="32"/>
      <c r="K136" s="32"/>
      <c r="L136" s="32"/>
      <c r="M136" s="32"/>
      <c r="N136" s="32"/>
      <c r="P136" s="32"/>
      <c r="Q136" s="32"/>
      <c r="R136" s="32"/>
      <c r="S136" s="32"/>
      <c r="T136" s="32"/>
      <c r="U136" s="32"/>
      <c r="V136" s="32"/>
      <c r="W136" s="32"/>
      <c r="X136" s="32"/>
      <c r="Y136" s="32"/>
      <c r="Z136" s="32"/>
      <c r="AA136" s="32"/>
      <c r="AB136" s="32"/>
      <c r="AC136" s="32"/>
    </row>
    <row r="137" spans="1:29" x14ac:dyDescent="0.2">
      <c r="A137" s="32"/>
      <c r="B137" s="32"/>
      <c r="C137" s="32"/>
      <c r="D137" s="32"/>
      <c r="E137" s="32"/>
      <c r="F137" s="32"/>
      <c r="G137" s="32"/>
      <c r="H137" s="32"/>
      <c r="I137" s="32"/>
      <c r="J137" s="32"/>
      <c r="K137" s="32"/>
      <c r="L137" s="32"/>
      <c r="M137" s="32"/>
      <c r="N137" s="32"/>
      <c r="P137" s="32"/>
      <c r="Q137" s="32"/>
      <c r="R137" s="32"/>
      <c r="S137" s="32"/>
      <c r="T137" s="32"/>
      <c r="U137" s="32"/>
      <c r="V137" s="32"/>
      <c r="W137" s="32"/>
      <c r="X137" s="32"/>
      <c r="Y137" s="32"/>
      <c r="Z137" s="32"/>
      <c r="AA137" s="32"/>
      <c r="AB137" s="32"/>
      <c r="AC137" s="32"/>
    </row>
    <row r="138" spans="1:29" x14ac:dyDescent="0.2">
      <c r="A138" s="32"/>
      <c r="B138" s="32"/>
      <c r="C138" s="32"/>
      <c r="D138" s="32"/>
      <c r="E138" s="32"/>
      <c r="F138" s="32"/>
      <c r="G138" s="32"/>
      <c r="H138" s="32"/>
      <c r="I138" s="32"/>
      <c r="J138" s="32"/>
      <c r="K138" s="32"/>
      <c r="L138" s="32"/>
      <c r="M138" s="32"/>
      <c r="N138" s="32"/>
      <c r="P138" s="32"/>
      <c r="Q138" s="32"/>
      <c r="R138" s="32"/>
      <c r="S138" s="32"/>
      <c r="T138" s="32"/>
      <c r="U138" s="32"/>
      <c r="V138" s="32"/>
      <c r="W138" s="32"/>
      <c r="X138" s="32"/>
      <c r="Y138" s="32"/>
      <c r="Z138" s="32"/>
      <c r="AA138" s="32"/>
      <c r="AB138" s="32"/>
      <c r="AC138" s="32"/>
    </row>
    <row r="139" spans="1:29" x14ac:dyDescent="0.2">
      <c r="A139" s="32"/>
      <c r="B139" s="32"/>
      <c r="C139" s="32"/>
      <c r="D139" s="32"/>
      <c r="E139" s="32"/>
      <c r="F139" s="32"/>
      <c r="G139" s="32"/>
      <c r="H139" s="32"/>
      <c r="I139" s="32"/>
      <c r="J139" s="32"/>
      <c r="K139" s="32"/>
      <c r="L139" s="32"/>
      <c r="M139" s="32"/>
      <c r="N139" s="32"/>
      <c r="P139" s="32"/>
      <c r="Q139" s="32"/>
      <c r="R139" s="32"/>
      <c r="S139" s="32"/>
      <c r="T139" s="32"/>
      <c r="U139" s="32"/>
      <c r="V139" s="32"/>
      <c r="W139" s="32"/>
      <c r="X139" s="32"/>
      <c r="Y139" s="32"/>
      <c r="Z139" s="32"/>
      <c r="AA139" s="32"/>
      <c r="AB139" s="32"/>
      <c r="AC139" s="32"/>
    </row>
    <row r="140" spans="1:29" x14ac:dyDescent="0.2">
      <c r="A140" s="32"/>
      <c r="B140" s="32"/>
      <c r="C140" s="32"/>
      <c r="D140" s="32"/>
      <c r="E140" s="32"/>
      <c r="F140" s="32"/>
      <c r="G140" s="32"/>
      <c r="H140" s="32"/>
      <c r="I140" s="32"/>
      <c r="J140" s="32"/>
      <c r="K140" s="32"/>
      <c r="L140" s="32"/>
      <c r="M140" s="32"/>
      <c r="N140" s="32"/>
      <c r="P140" s="32"/>
      <c r="Q140" s="32"/>
      <c r="R140" s="32"/>
      <c r="S140" s="32"/>
      <c r="T140" s="32"/>
      <c r="U140" s="32"/>
      <c r="V140" s="32"/>
      <c r="W140" s="32"/>
      <c r="X140" s="32"/>
      <c r="Y140" s="32"/>
      <c r="Z140" s="32"/>
      <c r="AA140" s="32"/>
      <c r="AB140" s="32"/>
      <c r="AC140" s="32"/>
    </row>
    <row r="141" spans="1:29" x14ac:dyDescent="0.2">
      <c r="A141" s="32"/>
      <c r="B141" s="32"/>
      <c r="C141" s="32"/>
      <c r="D141" s="32"/>
      <c r="E141" s="32"/>
      <c r="F141" s="32"/>
      <c r="G141" s="32"/>
      <c r="H141" s="32"/>
      <c r="I141" s="32"/>
      <c r="J141" s="32"/>
      <c r="K141" s="32"/>
      <c r="L141" s="32"/>
      <c r="M141" s="32"/>
      <c r="N141" s="32"/>
      <c r="P141" s="32"/>
      <c r="Q141" s="32"/>
      <c r="R141" s="32"/>
      <c r="S141" s="32"/>
      <c r="T141" s="32"/>
      <c r="U141" s="32"/>
      <c r="V141" s="32"/>
      <c r="W141" s="32"/>
      <c r="X141" s="32"/>
      <c r="Y141" s="32"/>
      <c r="Z141" s="32"/>
      <c r="AA141" s="32"/>
      <c r="AB141" s="32"/>
      <c r="AC141" s="32"/>
    </row>
    <row r="142" spans="1:29" x14ac:dyDescent="0.2">
      <c r="A142" s="32"/>
      <c r="B142" s="32"/>
      <c r="C142" s="32"/>
      <c r="D142" s="32"/>
      <c r="E142" s="32"/>
      <c r="F142" s="32"/>
      <c r="G142" s="32"/>
      <c r="H142" s="32"/>
      <c r="I142" s="32"/>
      <c r="J142" s="32"/>
      <c r="K142" s="32"/>
      <c r="L142" s="32"/>
      <c r="M142" s="32"/>
      <c r="N142" s="32"/>
      <c r="P142" s="32"/>
      <c r="Q142" s="32"/>
      <c r="R142" s="32"/>
      <c r="S142" s="32"/>
      <c r="T142" s="32"/>
      <c r="U142" s="32"/>
      <c r="V142" s="32"/>
      <c r="W142" s="32"/>
      <c r="X142" s="32"/>
      <c r="Y142" s="32"/>
      <c r="Z142" s="32"/>
      <c r="AA142" s="32"/>
      <c r="AB142" s="32"/>
      <c r="AC142" s="32"/>
    </row>
    <row r="143" spans="1:29" x14ac:dyDescent="0.2">
      <c r="A143" s="32"/>
      <c r="B143" s="32"/>
      <c r="C143" s="32"/>
      <c r="D143" s="32"/>
      <c r="E143" s="32"/>
      <c r="F143" s="32"/>
      <c r="G143" s="32"/>
      <c r="H143" s="32"/>
      <c r="I143" s="32"/>
      <c r="J143" s="32"/>
      <c r="K143" s="32"/>
      <c r="L143" s="32"/>
      <c r="M143" s="32"/>
      <c r="N143" s="32"/>
      <c r="P143" s="32"/>
      <c r="Q143" s="32"/>
      <c r="R143" s="32"/>
      <c r="S143" s="32"/>
      <c r="T143" s="32"/>
      <c r="U143" s="32"/>
      <c r="V143" s="32"/>
      <c r="W143" s="32"/>
      <c r="X143" s="32"/>
      <c r="Y143" s="32"/>
      <c r="Z143" s="32"/>
      <c r="AA143" s="32"/>
      <c r="AB143" s="32"/>
      <c r="AC143" s="32"/>
    </row>
    <row r="144" spans="1:29" x14ac:dyDescent="0.2">
      <c r="A144" s="32"/>
      <c r="B144" s="32"/>
      <c r="C144" s="32"/>
      <c r="D144" s="32"/>
      <c r="E144" s="32"/>
      <c r="F144" s="32"/>
      <c r="G144" s="32"/>
      <c r="H144" s="32"/>
      <c r="I144" s="32"/>
      <c r="J144" s="32"/>
      <c r="K144" s="32"/>
      <c r="L144" s="32"/>
      <c r="M144" s="32"/>
      <c r="N144" s="32"/>
      <c r="P144" s="32"/>
      <c r="Q144" s="32"/>
      <c r="R144" s="32"/>
      <c r="S144" s="32"/>
      <c r="T144" s="32"/>
      <c r="U144" s="32"/>
      <c r="V144" s="32"/>
      <c r="W144" s="32"/>
      <c r="X144" s="32"/>
      <c r="Y144" s="32"/>
      <c r="Z144" s="32"/>
      <c r="AA144" s="32"/>
      <c r="AB144" s="32"/>
      <c r="AC144" s="32"/>
    </row>
    <row r="145" spans="1:29" x14ac:dyDescent="0.2">
      <c r="A145" s="32"/>
      <c r="B145" s="32"/>
      <c r="C145" s="32"/>
      <c r="D145" s="32"/>
      <c r="E145" s="32"/>
      <c r="F145" s="32"/>
      <c r="G145" s="32"/>
      <c r="H145" s="32"/>
      <c r="I145" s="32"/>
      <c r="J145" s="32"/>
      <c r="K145" s="32"/>
      <c r="L145" s="32"/>
      <c r="M145" s="32"/>
      <c r="N145" s="32"/>
      <c r="P145" s="32"/>
      <c r="Q145" s="32"/>
      <c r="R145" s="32"/>
      <c r="S145" s="32"/>
      <c r="T145" s="32"/>
      <c r="U145" s="32"/>
      <c r="V145" s="32"/>
      <c r="W145" s="32"/>
      <c r="X145" s="32"/>
      <c r="Y145" s="32"/>
      <c r="Z145" s="32"/>
      <c r="AA145" s="32"/>
      <c r="AB145" s="32"/>
      <c r="AC145" s="32"/>
    </row>
    <row r="146" spans="1:29" x14ac:dyDescent="0.2">
      <c r="A146" s="32"/>
      <c r="B146" s="32"/>
      <c r="C146" s="32"/>
      <c r="D146" s="32"/>
      <c r="E146" s="32"/>
      <c r="F146" s="32"/>
      <c r="G146" s="32"/>
      <c r="H146" s="32"/>
      <c r="I146" s="32"/>
      <c r="J146" s="32"/>
      <c r="K146" s="32"/>
      <c r="L146" s="32"/>
      <c r="M146" s="32"/>
      <c r="N146" s="32"/>
      <c r="P146" s="32"/>
      <c r="Q146" s="32"/>
      <c r="R146" s="32"/>
      <c r="S146" s="32"/>
      <c r="T146" s="32"/>
      <c r="U146" s="32"/>
      <c r="V146" s="32"/>
      <c r="W146" s="32"/>
      <c r="X146" s="32"/>
      <c r="Y146" s="32"/>
      <c r="Z146" s="32"/>
      <c r="AA146" s="32"/>
      <c r="AB146" s="32"/>
      <c r="AC146" s="32"/>
    </row>
    <row r="147" spans="1:29" x14ac:dyDescent="0.2">
      <c r="A147" s="32"/>
      <c r="B147" s="32"/>
      <c r="C147" s="32"/>
      <c r="D147" s="32"/>
      <c r="E147" s="32"/>
      <c r="F147" s="32"/>
      <c r="G147" s="32"/>
      <c r="H147" s="32"/>
      <c r="I147" s="32"/>
      <c r="J147" s="32"/>
      <c r="K147" s="32"/>
      <c r="L147" s="32"/>
      <c r="M147" s="32"/>
      <c r="N147" s="32"/>
      <c r="P147" s="32"/>
      <c r="Q147" s="32"/>
      <c r="R147" s="32"/>
      <c r="S147" s="32"/>
      <c r="T147" s="32"/>
      <c r="U147" s="32"/>
      <c r="V147" s="32"/>
      <c r="W147" s="32"/>
      <c r="X147" s="32"/>
      <c r="Y147" s="32"/>
      <c r="Z147" s="32"/>
      <c r="AA147" s="32"/>
      <c r="AB147" s="32"/>
      <c r="AC147" s="32"/>
    </row>
    <row r="148" spans="1:29" x14ac:dyDescent="0.2">
      <c r="A148" s="32"/>
      <c r="B148" s="32"/>
      <c r="C148" s="32"/>
      <c r="D148" s="32"/>
      <c r="E148" s="32"/>
      <c r="F148" s="32"/>
      <c r="G148" s="32"/>
      <c r="H148" s="32"/>
      <c r="I148" s="32"/>
      <c r="J148" s="32"/>
      <c r="K148" s="32"/>
      <c r="L148" s="32"/>
      <c r="M148" s="32"/>
      <c r="N148" s="32"/>
      <c r="P148" s="32"/>
      <c r="Q148" s="32"/>
      <c r="R148" s="32"/>
      <c r="S148" s="32"/>
      <c r="T148" s="32"/>
      <c r="U148" s="32"/>
      <c r="V148" s="32"/>
      <c r="W148" s="32"/>
      <c r="X148" s="32"/>
      <c r="Y148" s="32"/>
      <c r="Z148" s="32"/>
      <c r="AA148" s="32"/>
      <c r="AB148" s="32"/>
      <c r="AC148" s="32"/>
    </row>
    <row r="149" spans="1:29" x14ac:dyDescent="0.2">
      <c r="A149" s="32"/>
      <c r="B149" s="32"/>
      <c r="C149" s="32"/>
      <c r="D149" s="32"/>
      <c r="E149" s="32"/>
      <c r="F149" s="32"/>
      <c r="G149" s="32"/>
      <c r="H149" s="32"/>
      <c r="I149" s="32"/>
      <c r="J149" s="32"/>
      <c r="K149" s="32"/>
      <c r="L149" s="32"/>
      <c r="M149" s="32"/>
      <c r="N149" s="32"/>
      <c r="P149" s="32"/>
      <c r="Q149" s="32"/>
      <c r="R149" s="32"/>
      <c r="S149" s="32"/>
      <c r="T149" s="32"/>
      <c r="U149" s="32"/>
      <c r="V149" s="32"/>
      <c r="W149" s="32"/>
      <c r="X149" s="32"/>
      <c r="Y149" s="32"/>
      <c r="Z149" s="32"/>
      <c r="AA149" s="32"/>
      <c r="AB149" s="32"/>
      <c r="AC149" s="32"/>
    </row>
    <row r="150" spans="1:29" x14ac:dyDescent="0.2">
      <c r="A150" s="32"/>
      <c r="B150" s="32"/>
      <c r="C150" s="32"/>
      <c r="D150" s="32"/>
      <c r="E150" s="32"/>
      <c r="F150" s="32"/>
      <c r="G150" s="32"/>
      <c r="H150" s="32"/>
      <c r="I150" s="32"/>
      <c r="J150" s="32"/>
      <c r="K150" s="32"/>
      <c r="L150" s="32"/>
      <c r="M150" s="32"/>
      <c r="N150" s="32"/>
      <c r="P150" s="32"/>
      <c r="Q150" s="32"/>
      <c r="R150" s="32"/>
      <c r="S150" s="32"/>
      <c r="T150" s="32"/>
      <c r="U150" s="32"/>
      <c r="V150" s="32"/>
      <c r="W150" s="32"/>
      <c r="X150" s="32"/>
      <c r="Y150" s="32"/>
      <c r="Z150" s="32"/>
      <c r="AA150" s="32"/>
      <c r="AB150" s="32"/>
      <c r="AC150" s="32"/>
    </row>
    <row r="151" spans="1:29" x14ac:dyDescent="0.2">
      <c r="A151" s="32"/>
      <c r="B151" s="32"/>
      <c r="C151" s="32"/>
      <c r="D151" s="32"/>
      <c r="E151" s="32"/>
      <c r="F151" s="32"/>
      <c r="G151" s="32"/>
      <c r="H151" s="32"/>
      <c r="I151" s="32"/>
      <c r="J151" s="32"/>
      <c r="K151" s="32"/>
      <c r="L151" s="32"/>
      <c r="M151" s="32"/>
      <c r="N151" s="32"/>
      <c r="P151" s="32"/>
      <c r="Q151" s="32"/>
      <c r="R151" s="32"/>
      <c r="S151" s="32"/>
      <c r="T151" s="32"/>
      <c r="U151" s="32"/>
      <c r="V151" s="32"/>
      <c r="W151" s="32"/>
      <c r="X151" s="32"/>
      <c r="Y151" s="32"/>
      <c r="Z151" s="32"/>
      <c r="AA151" s="32"/>
      <c r="AB151" s="32"/>
      <c r="AC151" s="32"/>
    </row>
    <row r="152" spans="1:29" x14ac:dyDescent="0.2">
      <c r="A152" s="32"/>
      <c r="B152" s="32"/>
      <c r="C152" s="32"/>
      <c r="D152" s="32"/>
      <c r="E152" s="32"/>
      <c r="F152" s="32"/>
      <c r="G152" s="32"/>
      <c r="H152" s="32"/>
      <c r="I152" s="32"/>
      <c r="J152" s="32"/>
      <c r="K152" s="32"/>
      <c r="L152" s="32"/>
      <c r="M152" s="32"/>
      <c r="N152" s="32"/>
      <c r="P152" s="32"/>
      <c r="Q152" s="32"/>
      <c r="R152" s="32"/>
      <c r="S152" s="32"/>
      <c r="T152" s="32"/>
      <c r="U152" s="32"/>
      <c r="V152" s="32"/>
      <c r="W152" s="32"/>
      <c r="X152" s="32"/>
      <c r="Y152" s="32"/>
      <c r="Z152" s="32"/>
      <c r="AA152" s="32"/>
      <c r="AB152" s="32"/>
      <c r="AC152" s="32"/>
    </row>
    <row r="153" spans="1:29" x14ac:dyDescent="0.2">
      <c r="A153" s="32"/>
      <c r="B153" s="32"/>
      <c r="C153" s="32"/>
      <c r="D153" s="32"/>
      <c r="E153" s="32"/>
      <c r="F153" s="32"/>
      <c r="G153" s="32"/>
      <c r="H153" s="32"/>
      <c r="I153" s="32"/>
      <c r="J153" s="32"/>
      <c r="K153" s="32"/>
      <c r="L153" s="32"/>
      <c r="M153" s="32"/>
      <c r="N153" s="32"/>
      <c r="P153" s="32"/>
      <c r="Q153" s="32"/>
      <c r="R153" s="32"/>
      <c r="S153" s="32"/>
      <c r="T153" s="32"/>
      <c r="U153" s="32"/>
      <c r="V153" s="32"/>
      <c r="W153" s="32"/>
      <c r="X153" s="32"/>
      <c r="Y153" s="32"/>
      <c r="Z153" s="32"/>
      <c r="AA153" s="32"/>
      <c r="AB153" s="32"/>
      <c r="AC153" s="32"/>
    </row>
    <row r="154" spans="1:29" x14ac:dyDescent="0.2">
      <c r="A154" s="32"/>
      <c r="B154" s="32"/>
      <c r="C154" s="32"/>
      <c r="D154" s="32"/>
      <c r="E154" s="32"/>
      <c r="F154" s="32"/>
      <c r="G154" s="32"/>
      <c r="H154" s="32"/>
      <c r="I154" s="32"/>
      <c r="J154" s="32"/>
      <c r="K154" s="32"/>
      <c r="L154" s="32"/>
      <c r="M154" s="32"/>
      <c r="N154" s="32"/>
      <c r="P154" s="32"/>
      <c r="Q154" s="32"/>
      <c r="R154" s="32"/>
      <c r="S154" s="32"/>
      <c r="T154" s="32"/>
      <c r="U154" s="32"/>
      <c r="V154" s="32"/>
      <c r="W154" s="32"/>
      <c r="X154" s="32"/>
      <c r="Y154" s="32"/>
      <c r="Z154" s="32"/>
      <c r="AA154" s="32"/>
      <c r="AB154" s="32"/>
      <c r="AC154" s="32"/>
    </row>
    <row r="155" spans="1:29" x14ac:dyDescent="0.2">
      <c r="A155" s="32"/>
      <c r="B155" s="32"/>
      <c r="C155" s="32"/>
      <c r="D155" s="32"/>
      <c r="E155" s="32"/>
      <c r="F155" s="32"/>
      <c r="G155" s="32"/>
      <c r="H155" s="32"/>
      <c r="I155" s="32"/>
      <c r="J155" s="32"/>
      <c r="K155" s="32"/>
      <c r="L155" s="32"/>
      <c r="M155" s="32"/>
      <c r="N155" s="32"/>
      <c r="P155" s="32"/>
      <c r="Q155" s="32"/>
      <c r="R155" s="32"/>
      <c r="S155" s="32"/>
      <c r="T155" s="32"/>
      <c r="U155" s="32"/>
      <c r="V155" s="32"/>
      <c r="W155" s="32"/>
      <c r="X155" s="32"/>
      <c r="Y155" s="32"/>
      <c r="Z155" s="32"/>
      <c r="AA155" s="32"/>
      <c r="AB155" s="32"/>
      <c r="AC155" s="32"/>
    </row>
    <row r="156" spans="1:29" x14ac:dyDescent="0.2">
      <c r="A156" s="32"/>
      <c r="B156" s="32"/>
      <c r="C156" s="32"/>
      <c r="D156" s="32"/>
      <c r="E156" s="32"/>
      <c r="F156" s="32"/>
      <c r="G156" s="32"/>
      <c r="H156" s="32"/>
      <c r="I156" s="32"/>
      <c r="J156" s="32"/>
      <c r="K156" s="32"/>
      <c r="L156" s="32"/>
      <c r="M156" s="32"/>
      <c r="N156" s="32"/>
      <c r="P156" s="32"/>
      <c r="Q156" s="32"/>
      <c r="R156" s="32"/>
      <c r="S156" s="32"/>
      <c r="T156" s="32"/>
      <c r="U156" s="32"/>
      <c r="V156" s="32"/>
      <c r="W156" s="32"/>
      <c r="X156" s="32"/>
      <c r="Y156" s="32"/>
      <c r="Z156" s="32"/>
      <c r="AA156" s="32"/>
      <c r="AB156" s="32"/>
      <c r="AC156" s="32"/>
    </row>
    <row r="157" spans="1:29" x14ac:dyDescent="0.2">
      <c r="A157" s="32"/>
      <c r="B157" s="32"/>
      <c r="C157" s="32"/>
      <c r="D157" s="32"/>
      <c r="E157" s="32"/>
      <c r="F157" s="32"/>
      <c r="G157" s="32"/>
      <c r="H157" s="32"/>
      <c r="I157" s="32"/>
      <c r="J157" s="32"/>
      <c r="K157" s="32"/>
      <c r="L157" s="32"/>
      <c r="M157" s="32"/>
      <c r="N157" s="32"/>
      <c r="P157" s="32"/>
      <c r="Q157" s="32"/>
      <c r="R157" s="32"/>
      <c r="S157" s="32"/>
      <c r="T157" s="32"/>
      <c r="U157" s="32"/>
      <c r="V157" s="32"/>
      <c r="W157" s="32"/>
      <c r="X157" s="32"/>
      <c r="Y157" s="32"/>
      <c r="Z157" s="32"/>
      <c r="AA157" s="32"/>
      <c r="AB157" s="32"/>
      <c r="AC157" s="32"/>
    </row>
    <row r="158" spans="1:29" x14ac:dyDescent="0.2">
      <c r="A158" s="32"/>
      <c r="B158" s="32"/>
      <c r="C158" s="32"/>
      <c r="D158" s="32"/>
      <c r="E158" s="32"/>
      <c r="F158" s="32"/>
      <c r="G158" s="32"/>
      <c r="H158" s="32"/>
      <c r="I158" s="32"/>
      <c r="J158" s="32"/>
      <c r="K158" s="32"/>
      <c r="L158" s="32"/>
      <c r="M158" s="32"/>
      <c r="N158" s="32"/>
      <c r="P158" s="32"/>
      <c r="Q158" s="32"/>
      <c r="R158" s="32"/>
      <c r="S158" s="32"/>
      <c r="T158" s="32"/>
      <c r="U158" s="32"/>
      <c r="V158" s="32"/>
      <c r="W158" s="32"/>
      <c r="X158" s="32"/>
      <c r="Y158" s="32"/>
      <c r="Z158" s="32"/>
      <c r="AA158" s="32"/>
      <c r="AB158" s="32"/>
      <c r="AC158" s="32"/>
    </row>
    <row r="159" spans="1:29" x14ac:dyDescent="0.2">
      <c r="A159" s="32"/>
      <c r="B159" s="32"/>
      <c r="C159" s="32"/>
      <c r="D159" s="32"/>
      <c r="E159" s="32"/>
      <c r="F159" s="32"/>
      <c r="G159" s="32"/>
      <c r="H159" s="32"/>
      <c r="I159" s="32"/>
      <c r="J159" s="32"/>
      <c r="K159" s="32"/>
      <c r="L159" s="32"/>
      <c r="M159" s="32"/>
      <c r="N159" s="32"/>
      <c r="P159" s="32"/>
      <c r="Q159" s="32"/>
      <c r="R159" s="32"/>
      <c r="S159" s="32"/>
      <c r="T159" s="32"/>
      <c r="U159" s="32"/>
      <c r="V159" s="32"/>
      <c r="W159" s="32"/>
      <c r="X159" s="32"/>
      <c r="Y159" s="32"/>
      <c r="Z159" s="32"/>
      <c r="AA159" s="32"/>
      <c r="AB159" s="32"/>
      <c r="AC159" s="32"/>
    </row>
    <row r="160" spans="1:29" x14ac:dyDescent="0.2">
      <c r="A160" s="32"/>
      <c r="B160" s="32"/>
      <c r="C160" s="32"/>
      <c r="D160" s="32"/>
      <c r="E160" s="32"/>
      <c r="F160" s="32"/>
      <c r="G160" s="32"/>
      <c r="H160" s="32"/>
      <c r="I160" s="32"/>
      <c r="J160" s="32"/>
      <c r="K160" s="32"/>
      <c r="L160" s="32"/>
      <c r="M160" s="32"/>
      <c r="N160" s="32"/>
      <c r="P160" s="32"/>
      <c r="Q160" s="32"/>
      <c r="R160" s="32"/>
      <c r="S160" s="32"/>
      <c r="T160" s="32"/>
      <c r="U160" s="32"/>
      <c r="V160" s="32"/>
      <c r="W160" s="32"/>
      <c r="X160" s="32"/>
      <c r="Y160" s="32"/>
      <c r="Z160" s="32"/>
      <c r="AA160" s="32"/>
      <c r="AB160" s="32"/>
      <c r="AC160" s="32"/>
    </row>
    <row r="161" spans="1:29" x14ac:dyDescent="0.2">
      <c r="A161" s="32"/>
      <c r="B161" s="32"/>
      <c r="C161" s="32"/>
      <c r="D161" s="32"/>
      <c r="E161" s="32"/>
      <c r="F161" s="32"/>
      <c r="G161" s="32"/>
      <c r="H161" s="32"/>
      <c r="I161" s="32"/>
      <c r="J161" s="32"/>
      <c r="K161" s="32"/>
      <c r="L161" s="32"/>
      <c r="M161" s="32"/>
      <c r="N161" s="32"/>
      <c r="P161" s="32"/>
      <c r="Q161" s="32"/>
      <c r="R161" s="32"/>
      <c r="S161" s="32"/>
      <c r="T161" s="32"/>
      <c r="U161" s="32"/>
      <c r="V161" s="32"/>
      <c r="W161" s="32"/>
      <c r="X161" s="32"/>
      <c r="Y161" s="32"/>
      <c r="Z161" s="32"/>
      <c r="AA161" s="32"/>
      <c r="AB161" s="32"/>
      <c r="AC161" s="32"/>
    </row>
    <row r="162" spans="1:29" x14ac:dyDescent="0.2">
      <c r="A162" s="32"/>
      <c r="B162" s="32"/>
      <c r="C162" s="32"/>
      <c r="D162" s="32"/>
      <c r="E162" s="32"/>
      <c r="F162" s="32"/>
      <c r="G162" s="32"/>
      <c r="H162" s="32"/>
      <c r="I162" s="32"/>
      <c r="J162" s="32"/>
      <c r="K162" s="32"/>
      <c r="L162" s="32"/>
      <c r="M162" s="32"/>
      <c r="N162" s="32"/>
      <c r="P162" s="32"/>
      <c r="Q162" s="32"/>
      <c r="R162" s="32"/>
      <c r="S162" s="32"/>
      <c r="T162" s="32"/>
      <c r="U162" s="32"/>
      <c r="V162" s="32"/>
      <c r="W162" s="32"/>
      <c r="X162" s="32"/>
      <c r="Y162" s="32"/>
      <c r="Z162" s="32"/>
      <c r="AA162" s="32"/>
      <c r="AB162" s="32"/>
      <c r="AC162" s="32"/>
    </row>
    <row r="163" spans="1:29" x14ac:dyDescent="0.2">
      <c r="A163" s="32"/>
      <c r="B163" s="32"/>
      <c r="C163" s="32"/>
      <c r="D163" s="32"/>
      <c r="E163" s="32"/>
      <c r="F163" s="32"/>
      <c r="G163" s="32"/>
      <c r="H163" s="32"/>
      <c r="I163" s="32"/>
      <c r="J163" s="32"/>
      <c r="K163" s="32"/>
      <c r="L163" s="32"/>
      <c r="M163" s="32"/>
      <c r="N163" s="32"/>
      <c r="P163" s="32"/>
      <c r="Q163" s="32"/>
      <c r="R163" s="32"/>
      <c r="S163" s="32"/>
      <c r="T163" s="32"/>
      <c r="U163" s="32"/>
      <c r="V163" s="32"/>
      <c r="W163" s="32"/>
      <c r="X163" s="32"/>
      <c r="Y163" s="32"/>
      <c r="Z163" s="32"/>
      <c r="AA163" s="32"/>
      <c r="AB163" s="32"/>
      <c r="AC163" s="32"/>
    </row>
    <row r="164" spans="1:29" x14ac:dyDescent="0.2">
      <c r="A164" s="32"/>
      <c r="B164" s="32"/>
      <c r="C164" s="32"/>
      <c r="D164" s="32"/>
      <c r="E164" s="32"/>
      <c r="F164" s="32"/>
      <c r="G164" s="32"/>
      <c r="H164" s="32"/>
      <c r="I164" s="32"/>
      <c r="J164" s="32"/>
      <c r="K164" s="32"/>
      <c r="L164" s="32"/>
      <c r="M164" s="32"/>
      <c r="N164" s="32"/>
      <c r="P164" s="32"/>
      <c r="Q164" s="32"/>
      <c r="R164" s="32"/>
      <c r="S164" s="32"/>
      <c r="T164" s="32"/>
      <c r="U164" s="32"/>
      <c r="V164" s="32"/>
      <c r="W164" s="32"/>
      <c r="X164" s="32"/>
      <c r="Y164" s="32"/>
      <c r="Z164" s="32"/>
      <c r="AA164" s="32"/>
      <c r="AB164" s="32"/>
      <c r="AC164" s="32"/>
    </row>
    <row r="165" spans="1:29" x14ac:dyDescent="0.2">
      <c r="A165" s="32"/>
      <c r="B165" s="32"/>
      <c r="C165" s="32"/>
      <c r="D165" s="32"/>
      <c r="E165" s="32"/>
      <c r="F165" s="32"/>
      <c r="G165" s="32"/>
      <c r="H165" s="32"/>
      <c r="I165" s="32"/>
      <c r="J165" s="32"/>
      <c r="K165" s="32"/>
      <c r="L165" s="32"/>
      <c r="M165" s="32"/>
      <c r="N165" s="32"/>
      <c r="P165" s="32"/>
      <c r="Q165" s="32"/>
      <c r="R165" s="32"/>
      <c r="S165" s="32"/>
      <c r="T165" s="32"/>
      <c r="U165" s="32"/>
      <c r="V165" s="32"/>
      <c r="W165" s="32"/>
      <c r="X165" s="32"/>
      <c r="Y165" s="32"/>
      <c r="Z165" s="32"/>
      <c r="AA165" s="32"/>
      <c r="AB165" s="32"/>
      <c r="AC165" s="32"/>
    </row>
    <row r="166" spans="1:29" x14ac:dyDescent="0.2">
      <c r="A166" s="32"/>
      <c r="B166" s="32"/>
      <c r="C166" s="32"/>
      <c r="D166" s="32"/>
      <c r="E166" s="32"/>
      <c r="F166" s="32"/>
      <c r="G166" s="32"/>
      <c r="H166" s="32"/>
      <c r="I166" s="32"/>
      <c r="J166" s="32"/>
      <c r="K166" s="32"/>
      <c r="L166" s="32"/>
      <c r="M166" s="32"/>
      <c r="N166" s="32"/>
      <c r="P166" s="32"/>
      <c r="Q166" s="32"/>
      <c r="R166" s="32"/>
      <c r="S166" s="32"/>
      <c r="T166" s="32"/>
      <c r="U166" s="32"/>
      <c r="V166" s="32"/>
      <c r="W166" s="32"/>
      <c r="X166" s="32"/>
      <c r="Y166" s="32"/>
      <c r="Z166" s="32"/>
      <c r="AA166" s="32"/>
      <c r="AB166" s="32"/>
      <c r="AC166" s="32"/>
    </row>
    <row r="167" spans="1:29" x14ac:dyDescent="0.2">
      <c r="A167" s="32"/>
      <c r="B167" s="32"/>
      <c r="C167" s="32"/>
      <c r="D167" s="32"/>
      <c r="E167" s="32"/>
      <c r="F167" s="32"/>
      <c r="G167" s="32"/>
      <c r="H167" s="32"/>
      <c r="I167" s="32"/>
      <c r="J167" s="32"/>
      <c r="K167" s="32"/>
      <c r="L167" s="32"/>
      <c r="M167" s="32"/>
      <c r="N167" s="32"/>
      <c r="P167" s="32"/>
      <c r="Q167" s="32"/>
      <c r="R167" s="32"/>
      <c r="S167" s="32"/>
      <c r="T167" s="32"/>
      <c r="U167" s="32"/>
      <c r="V167" s="32"/>
      <c r="W167" s="32"/>
      <c r="X167" s="32"/>
      <c r="Y167" s="32"/>
      <c r="Z167" s="32"/>
      <c r="AA167" s="32"/>
      <c r="AB167" s="32"/>
      <c r="AC167" s="32"/>
    </row>
    <row r="168" spans="1:29" x14ac:dyDescent="0.2">
      <c r="A168" s="32"/>
      <c r="B168" s="32"/>
      <c r="C168" s="32"/>
      <c r="D168" s="32"/>
      <c r="E168" s="32"/>
      <c r="F168" s="32"/>
      <c r="G168" s="32"/>
      <c r="H168" s="32"/>
      <c r="I168" s="32"/>
      <c r="J168" s="32"/>
      <c r="K168" s="32"/>
      <c r="L168" s="32"/>
      <c r="M168" s="32"/>
      <c r="N168" s="32"/>
      <c r="P168" s="32"/>
      <c r="Q168" s="32"/>
      <c r="R168" s="32"/>
      <c r="S168" s="32"/>
      <c r="T168" s="32"/>
      <c r="U168" s="32"/>
      <c r="V168" s="32"/>
      <c r="W168" s="32"/>
      <c r="X168" s="32"/>
      <c r="Y168" s="32"/>
      <c r="Z168" s="32"/>
      <c r="AA168" s="32"/>
      <c r="AB168" s="32"/>
      <c r="AC168" s="32"/>
    </row>
  </sheetData>
  <sortState ref="A12:A37">
    <sortCondition ref="A11"/>
  </sortState>
  <dataConsolidate>
    <dataRefs count="1">
      <dataRef ref="H1:I65536" sheet="ANABİL" r:id="rId1"/>
    </dataRefs>
  </dataConsolidate>
  <mergeCells count="101">
    <mergeCell ref="A1:AC3"/>
    <mergeCell ref="A4:N4"/>
    <mergeCell ref="A5:N5"/>
    <mergeCell ref="L10:N10"/>
    <mergeCell ref="A6:N9"/>
    <mergeCell ref="J10:K10"/>
    <mergeCell ref="C60:J60"/>
    <mergeCell ref="A44:N44"/>
    <mergeCell ref="K45:N45"/>
    <mergeCell ref="K46:N46"/>
    <mergeCell ref="K47:N47"/>
    <mergeCell ref="A58:B58"/>
    <mergeCell ref="A50:B50"/>
    <mergeCell ref="A51:B51"/>
    <mergeCell ref="A52:B52"/>
    <mergeCell ref="C55:J55"/>
    <mergeCell ref="C56:J56"/>
    <mergeCell ref="C57:J57"/>
    <mergeCell ref="C58:J58"/>
    <mergeCell ref="C59:J59"/>
    <mergeCell ref="C50:J50"/>
    <mergeCell ref="C51:J51"/>
    <mergeCell ref="C52:J52"/>
    <mergeCell ref="C53:J53"/>
    <mergeCell ref="C54:J54"/>
    <mergeCell ref="C45:J45"/>
    <mergeCell ref="C46:J46"/>
    <mergeCell ref="C47:J47"/>
    <mergeCell ref="C48:J48"/>
    <mergeCell ref="C49:J49"/>
    <mergeCell ref="K57:N57"/>
    <mergeCell ref="K58:N58"/>
    <mergeCell ref="K59:N59"/>
    <mergeCell ref="K60:N60"/>
    <mergeCell ref="K48:N48"/>
    <mergeCell ref="K49:N49"/>
    <mergeCell ref="K50:N50"/>
    <mergeCell ref="K51:N51"/>
    <mergeCell ref="K52:N52"/>
    <mergeCell ref="K53:N53"/>
    <mergeCell ref="K54:N54"/>
    <mergeCell ref="K55:N55"/>
    <mergeCell ref="K56:N56"/>
    <mergeCell ref="A59:B59"/>
    <mergeCell ref="A60:B60"/>
    <mergeCell ref="A54:B54"/>
    <mergeCell ref="A55:B55"/>
    <mergeCell ref="A56:B56"/>
    <mergeCell ref="A46:B46"/>
    <mergeCell ref="A47:B47"/>
    <mergeCell ref="A48:B48"/>
    <mergeCell ref="P4:AC4"/>
    <mergeCell ref="P5:AC5"/>
    <mergeCell ref="P6:AC9"/>
    <mergeCell ref="Y10:Z10"/>
    <mergeCell ref="AA10:AC10"/>
    <mergeCell ref="P44:AC44"/>
    <mergeCell ref="R45:Y45"/>
    <mergeCell ref="Z45:AC45"/>
    <mergeCell ref="P46:Q46"/>
    <mergeCell ref="R46:Y46"/>
    <mergeCell ref="Z46:AC46"/>
    <mergeCell ref="P47:Q47"/>
    <mergeCell ref="R47:Y47"/>
    <mergeCell ref="Z47:AC47"/>
    <mergeCell ref="P48:Q48"/>
    <mergeCell ref="R48:Y48"/>
    <mergeCell ref="Z48:AC48"/>
    <mergeCell ref="R49:Y49"/>
    <mergeCell ref="Z49:AC49"/>
    <mergeCell ref="P50:Q50"/>
    <mergeCell ref="R50:Y50"/>
    <mergeCell ref="Z50:AC50"/>
    <mergeCell ref="P51:Q51"/>
    <mergeCell ref="R51:Y51"/>
    <mergeCell ref="Z51:AC51"/>
    <mergeCell ref="P52:Q52"/>
    <mergeCell ref="R52:Y52"/>
    <mergeCell ref="Z52:AC52"/>
    <mergeCell ref="R53:Y53"/>
    <mergeCell ref="Z53:AC53"/>
    <mergeCell ref="P54:Q54"/>
    <mergeCell ref="R54:Y54"/>
    <mergeCell ref="Z54:AC54"/>
    <mergeCell ref="P55:Q55"/>
    <mergeCell ref="R55:Y55"/>
    <mergeCell ref="Z55:AC55"/>
    <mergeCell ref="P56:Q56"/>
    <mergeCell ref="R56:Y56"/>
    <mergeCell ref="Z56:AC56"/>
    <mergeCell ref="R57:Y57"/>
    <mergeCell ref="Z57:AC57"/>
    <mergeCell ref="P60:Q60"/>
    <mergeCell ref="R60:Y60"/>
    <mergeCell ref="Z60:AC60"/>
    <mergeCell ref="P58:Q58"/>
    <mergeCell ref="R58:Y58"/>
    <mergeCell ref="Z58:AC58"/>
    <mergeCell ref="P59:Q59"/>
    <mergeCell ref="R59:Y59"/>
    <mergeCell ref="Z59:AC59"/>
  </mergeCells>
  <dataValidations count="5">
    <dataValidation type="list" allowBlank="1" showInputMessage="1" showErrorMessage="1" sqref="P4:AC4">
      <formula1>ADB</formula1>
    </dataValidation>
    <dataValidation type="list" allowBlank="1" showInputMessage="1" showErrorMessage="1" sqref="A12:A43 P12:P43">
      <formula1>ders</formula1>
    </dataValidation>
    <dataValidation type="list" allowBlank="1" showInputMessage="1" showErrorMessage="1" sqref="B12:B43 Q12:Q43">
      <formula1>"TEK,ÇİFT"</formula1>
    </dataValidation>
    <dataValidation type="list" allowBlank="1" showInputMessage="1" showErrorMessage="1" sqref="C12:C43 R12:R43">
      <formula1>"1.Eğitim,2.Eğitim"</formula1>
    </dataValidation>
    <dataValidation type="list" allowBlank="1" showInputMessage="1" showErrorMessage="1" sqref="A4:N4">
      <formula1>abd</formula1>
    </dataValidation>
  </dataValidations>
  <printOptions horizontalCentered="1"/>
  <pageMargins left="0.39370078740157483" right="0" top="0.19685039370078741" bottom="0.19685039370078741" header="0.31496062992125984" footer="0.31496062992125984"/>
  <pageSetup paperSize="9" orientation="portrait" r:id="rId2"/>
  <headerFooter>
    <oddFooter>&amp;L&amp;N&amp;R&amp;P</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11</vt:i4>
      </vt:variant>
    </vt:vector>
  </HeadingPairs>
  <TitlesOfParts>
    <vt:vector size="17" baseType="lpstr">
      <vt:lpstr>şehir</vt:lpstr>
      <vt:lpstr>müfredat</vt:lpstr>
      <vt:lpstr>yıllık</vt:lpstr>
      <vt:lpstr>dönemlik</vt:lpstr>
      <vt:lpstr>BÖLÜM</vt:lpstr>
      <vt:lpstr>toplantı tutanağı</vt:lpstr>
      <vt:lpstr>ders</vt:lpstr>
      <vt:lpstr>kod</vt:lpstr>
      <vt:lpstr>MÜFREDAT</vt:lpstr>
      <vt:lpstr>BÖLÜM!Yazdırma_Alanı</vt:lpstr>
      <vt:lpstr>dönemlik!Yazdırma_Alanı</vt:lpstr>
      <vt:lpstr>müfredat!Yazdırma_Alanı</vt:lpstr>
      <vt:lpstr>şehir!Yazdırma_Alanı</vt:lpstr>
      <vt:lpstr>'toplantı tutanağı'!Yazdırma_Alanı</vt:lpstr>
      <vt:lpstr>yıllık!Yazdırma_Alanı</vt:lpstr>
      <vt:lpstr>dönemlik!Yazdırma_Başlıkları</vt:lpstr>
      <vt:lpstr>yıllık!Yazdırma_Başlıkları</vt:lpstr>
    </vt:vector>
  </TitlesOfParts>
  <Company>qq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ayhan</dc:creator>
  <cp:lastModifiedBy>AYHAN</cp:lastModifiedBy>
  <cp:lastPrinted>2018-07-12T14:45:39Z</cp:lastPrinted>
  <dcterms:created xsi:type="dcterms:W3CDTF">2009-08-05T08:05:23Z</dcterms:created>
  <dcterms:modified xsi:type="dcterms:W3CDTF">2021-06-14T14:44:10Z</dcterms:modified>
</cp:coreProperties>
</file>